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oncepció\"/>
    </mc:Choice>
  </mc:AlternateContent>
  <bookViews>
    <workbookView xWindow="0" yWindow="0" windowWidth="20490" windowHeight="7755"/>
  </bookViews>
  <sheets>
    <sheet name="Munka2" sheetId="2" r:id="rId1"/>
    <sheet name="Munka3" sheetId="3" r:id="rId2"/>
    <sheet name="Munka1" sheetId="1" r:id="rId3"/>
  </sheets>
  <calcPr calcId="152511"/>
</workbook>
</file>

<file path=xl/calcChain.xml><?xml version="1.0" encoding="utf-8"?>
<calcChain xmlns="http://schemas.openxmlformats.org/spreadsheetml/2006/main">
  <c r="L35" i="2" l="1"/>
  <c r="L18" i="2"/>
  <c r="L62" i="2"/>
  <c r="L61" i="2" s="1"/>
  <c r="L5" i="2"/>
  <c r="M70" i="2"/>
  <c r="K70" i="2"/>
  <c r="K71" i="2" s="1"/>
  <c r="K72" i="2" s="1"/>
  <c r="M71" i="2" l="1"/>
  <c r="M72" i="2" s="1"/>
  <c r="F35" i="2"/>
  <c r="F18" i="2"/>
  <c r="F5" i="2"/>
  <c r="F34" i="2" l="1"/>
  <c r="F17" i="2"/>
  <c r="L48" i="2"/>
  <c r="M57" i="2"/>
  <c r="M58" i="2" s="1"/>
  <c r="M59" i="2" s="1"/>
  <c r="K57" i="2"/>
  <c r="K58" i="2" s="1"/>
  <c r="K59" i="2" s="1"/>
  <c r="L34" i="2"/>
  <c r="L17" i="2"/>
  <c r="L4" i="2"/>
  <c r="M44" i="2"/>
  <c r="M45" i="2" s="1"/>
  <c r="M46" i="2" s="1"/>
  <c r="K44" i="2"/>
  <c r="K45" i="2" s="1"/>
  <c r="K46" i="2" s="1"/>
  <c r="K29" i="2"/>
  <c r="K30" i="2" s="1"/>
  <c r="K31" i="2" s="1"/>
  <c r="M29" i="2"/>
  <c r="M30" i="2" s="1"/>
  <c r="M31" i="2" s="1"/>
  <c r="K13" i="2"/>
  <c r="K14" i="2" s="1"/>
  <c r="K15" i="2" s="1"/>
  <c r="M13" i="2"/>
  <c r="M14" i="2" s="1"/>
  <c r="M15" i="2" s="1"/>
  <c r="G42" i="2"/>
  <c r="E42" i="2"/>
  <c r="G28" i="2"/>
  <c r="E28" i="2"/>
  <c r="G12" i="2"/>
  <c r="G13" i="2" s="1"/>
  <c r="E12" i="2"/>
  <c r="F4" i="2" l="1"/>
  <c r="G29" i="2"/>
  <c r="G30" i="2" s="1"/>
  <c r="G14" i="2"/>
  <c r="E29" i="2"/>
  <c r="E30" i="2" s="1"/>
  <c r="G43" i="2"/>
  <c r="G44" i="2" s="1"/>
  <c r="E43" i="2"/>
  <c r="E44" i="2" s="1"/>
  <c r="E13" i="2" l="1"/>
  <c r="E14" i="2" s="1"/>
</calcChain>
</file>

<file path=xl/sharedStrings.xml><?xml version="1.0" encoding="utf-8"?>
<sst xmlns="http://schemas.openxmlformats.org/spreadsheetml/2006/main" count="110" uniqueCount="27">
  <si>
    <t>üzlet</t>
  </si>
  <si>
    <t>raktár</t>
  </si>
  <si>
    <t>iroda</t>
  </si>
  <si>
    <t>fizetős parkolás</t>
  </si>
  <si>
    <t>műszaki állapot</t>
  </si>
  <si>
    <t>összközműves</t>
  </si>
  <si>
    <t>parkolás</t>
  </si>
  <si>
    <t>megközelíthetőség</t>
  </si>
  <si>
    <t>beosztás</t>
  </si>
  <si>
    <t>gyalogos forgalom</t>
  </si>
  <si>
    <t>kirakat helye</t>
  </si>
  <si>
    <t>kereskedelmi utca index</t>
  </si>
  <si>
    <t>Határ érték</t>
  </si>
  <si>
    <t>2004-es koncepció</t>
  </si>
  <si>
    <t>méret</t>
  </si>
  <si>
    <t>összesen:</t>
  </si>
  <si>
    <t>környezet</t>
  </si>
  <si>
    <t>garázs</t>
  </si>
  <si>
    <t>Bruttó érték Ft/nm</t>
  </si>
  <si>
    <t>Bruttó fajlagos ár Ft/nm</t>
  </si>
  <si>
    <t>Nettó fajlagos ár Ft/nm</t>
  </si>
  <si>
    <t>2019 december 31</t>
  </si>
  <si>
    <t>2020-as javasolt koncepció</t>
  </si>
  <si>
    <t>használhatóság</t>
  </si>
  <si>
    <t>műhely</t>
  </si>
  <si>
    <t>Nem volt külön képviselő-testületi döntés, a szakértő a raktárra megállapított négyzetméterár és képlet alapján járt el azzal, hogy a parkolási nehézségeket növelő tényezőként vette figyelembe.</t>
  </si>
  <si>
    <t>Nem volt külön képviselő-testületi döntés, a szakértő a raktárra megállapított négyzetméterár és képlet alapján járt 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</si>
</sst>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A40" zoomScale="60" zoomScaleNormal="100" workbookViewId="0">
      <selection activeCell="A48" sqref="A48:XFD48"/>
    </sheetView>
  </sheetViews>
  <sheetFormatPr defaultRowHeight="15" x14ac:dyDescent="0.25"/>
  <cols>
    <col min="1" max="1" width="3.7109375" customWidth="1"/>
    <col min="2" max="2" width="9.140625" style="2"/>
    <col min="3" max="3" width="22.28515625" bestFit="1" customWidth="1"/>
    <col min="4" max="4" width="23.140625" customWidth="1"/>
    <col min="5" max="5" width="9.140625" style="2"/>
    <col min="6" max="6" width="18.5703125" style="3" bestFit="1" customWidth="1"/>
    <col min="7" max="7" width="7.5703125" style="2" customWidth="1"/>
    <col min="8" max="8" width="4.140625" customWidth="1"/>
    <col min="9" max="9" width="22.28515625" bestFit="1" customWidth="1"/>
    <col min="10" max="10" width="23.140625" bestFit="1" customWidth="1"/>
    <col min="11" max="11" width="9.140625" style="2"/>
    <col min="12" max="12" width="11.5703125" style="3" bestFit="1" customWidth="1"/>
    <col min="13" max="13" width="9.140625" style="2"/>
    <col min="14" max="14" width="3.85546875" customWidth="1"/>
  </cols>
  <sheetData>
    <row r="1" spans="1:13" x14ac:dyDescent="0.25">
      <c r="A1" s="5"/>
      <c r="B1" s="6"/>
      <c r="C1" s="5"/>
      <c r="D1" s="5"/>
      <c r="E1" s="6"/>
      <c r="F1" s="4"/>
      <c r="G1" s="6"/>
      <c r="H1" s="5"/>
      <c r="I1" s="5"/>
      <c r="J1" s="5"/>
      <c r="K1" s="6"/>
      <c r="L1" s="4"/>
      <c r="M1" s="6"/>
    </row>
    <row r="2" spans="1:13" x14ac:dyDescent="0.25">
      <c r="A2" s="5"/>
      <c r="B2" s="6"/>
      <c r="C2" s="5"/>
      <c r="D2" s="18" t="s">
        <v>13</v>
      </c>
      <c r="E2" s="18"/>
      <c r="F2" s="18"/>
      <c r="G2" s="18"/>
      <c r="H2" s="5"/>
      <c r="I2" s="5"/>
      <c r="J2" s="18" t="s">
        <v>22</v>
      </c>
      <c r="K2" s="18"/>
      <c r="L2" s="18"/>
      <c r="M2" s="18"/>
    </row>
    <row r="3" spans="1:13" x14ac:dyDescent="0.25">
      <c r="A3" s="5"/>
      <c r="B3" s="6"/>
      <c r="C3" s="5"/>
      <c r="D3" s="5"/>
      <c r="E3" s="6"/>
      <c r="F3" s="4" t="s">
        <v>21</v>
      </c>
      <c r="G3" s="6"/>
      <c r="H3" s="5"/>
      <c r="I3" s="5"/>
      <c r="J3" s="5"/>
      <c r="K3" s="6"/>
      <c r="L3" s="4"/>
      <c r="M3" s="6"/>
    </row>
    <row r="4" spans="1:13" x14ac:dyDescent="0.25">
      <c r="A4" s="5"/>
      <c r="B4" s="7" t="s">
        <v>1</v>
      </c>
      <c r="C4" s="5" t="s">
        <v>19</v>
      </c>
      <c r="D4" s="5"/>
      <c r="E4" s="6"/>
      <c r="F4" s="4">
        <f>F5*1.27</f>
        <v>1766.2144000000001</v>
      </c>
      <c r="G4" s="6"/>
      <c r="H4" s="5"/>
      <c r="I4" s="5" t="s">
        <v>19</v>
      </c>
      <c r="J4" s="5"/>
      <c r="K4" s="6"/>
      <c r="L4" s="4">
        <f>L5*1.27</f>
        <v>1820.0623999999998</v>
      </c>
      <c r="M4" s="6"/>
    </row>
    <row r="5" spans="1:13" x14ac:dyDescent="0.25">
      <c r="A5" s="5"/>
      <c r="B5" s="6">
        <v>848</v>
      </c>
      <c r="C5" s="5" t="s">
        <v>20</v>
      </c>
      <c r="D5" s="5"/>
      <c r="E5" s="6"/>
      <c r="F5" s="4">
        <f>B5*1.64</f>
        <v>1390.72</v>
      </c>
      <c r="G5" s="6"/>
      <c r="H5" s="5"/>
      <c r="I5" s="5" t="s">
        <v>20</v>
      </c>
      <c r="J5" s="5"/>
      <c r="K5" s="6"/>
      <c r="L5" s="4">
        <f>B5*1.69</f>
        <v>1433.12</v>
      </c>
      <c r="M5" s="6"/>
    </row>
    <row r="6" spans="1:13" ht="16.5" x14ac:dyDescent="0.25">
      <c r="A6" s="5"/>
      <c r="B6" s="6"/>
      <c r="C6" s="8"/>
      <c r="D6" s="5" t="s">
        <v>6</v>
      </c>
      <c r="E6" s="9">
        <v>-0.05</v>
      </c>
      <c r="F6" s="4"/>
      <c r="G6" s="9">
        <v>0.05</v>
      </c>
      <c r="H6" s="5"/>
      <c r="I6" s="5"/>
      <c r="J6" s="5" t="s">
        <v>6</v>
      </c>
      <c r="K6" s="9">
        <v>-0.05</v>
      </c>
      <c r="L6" s="4"/>
      <c r="M6" s="9">
        <v>0.05</v>
      </c>
    </row>
    <row r="7" spans="1:13" x14ac:dyDescent="0.25">
      <c r="A7" s="5"/>
      <c r="B7" s="6"/>
      <c r="C7" s="5"/>
      <c r="D7" s="5" t="s">
        <v>3</v>
      </c>
      <c r="E7" s="9">
        <v>-0.02</v>
      </c>
      <c r="F7" s="4"/>
      <c r="G7" s="9">
        <v>0</v>
      </c>
      <c r="H7" s="5"/>
      <c r="I7" s="5"/>
      <c r="J7" s="5" t="s">
        <v>3</v>
      </c>
      <c r="K7" s="9">
        <v>-0.02</v>
      </c>
      <c r="L7" s="4"/>
      <c r="M7" s="9">
        <v>0</v>
      </c>
    </row>
    <row r="8" spans="1:13" x14ac:dyDescent="0.25">
      <c r="A8" s="5"/>
      <c r="B8" s="6"/>
      <c r="C8" s="5"/>
      <c r="D8" s="5" t="s">
        <v>4</v>
      </c>
      <c r="E8" s="9">
        <v>-0.2</v>
      </c>
      <c r="F8" s="4"/>
      <c r="G8" s="9">
        <v>0.2</v>
      </c>
      <c r="H8" s="5"/>
      <c r="I8" s="5"/>
      <c r="J8" s="5" t="s">
        <v>4</v>
      </c>
      <c r="K8" s="9">
        <v>-0.2</v>
      </c>
      <c r="L8" s="4"/>
      <c r="M8" s="9">
        <v>0.2</v>
      </c>
    </row>
    <row r="9" spans="1:13" x14ac:dyDescent="0.25">
      <c r="A9" s="5"/>
      <c r="B9" s="6"/>
      <c r="C9" s="5"/>
      <c r="D9" s="5" t="s">
        <v>5</v>
      </c>
      <c r="E9" s="9">
        <v>-0.1</v>
      </c>
      <c r="F9" s="4"/>
      <c r="G9" s="9">
        <v>0</v>
      </c>
      <c r="H9" s="5"/>
      <c r="I9" s="5"/>
      <c r="J9" s="5" t="s">
        <v>5</v>
      </c>
      <c r="K9" s="9">
        <v>-0.1</v>
      </c>
      <c r="L9" s="4"/>
      <c r="M9" s="9">
        <v>0</v>
      </c>
    </row>
    <row r="10" spans="1:13" x14ac:dyDescent="0.25">
      <c r="A10" s="5"/>
      <c r="B10" s="6"/>
      <c r="C10" s="5"/>
      <c r="D10" s="5" t="s">
        <v>7</v>
      </c>
      <c r="E10" s="9">
        <v>-0.15</v>
      </c>
      <c r="F10" s="4"/>
      <c r="G10" s="9">
        <v>0.15</v>
      </c>
      <c r="H10" s="5"/>
      <c r="I10" s="5"/>
      <c r="J10" s="5" t="s">
        <v>7</v>
      </c>
      <c r="K10" s="9">
        <v>-0.15</v>
      </c>
      <c r="L10" s="4"/>
      <c r="M10" s="9">
        <v>0.15</v>
      </c>
    </row>
    <row r="11" spans="1:13" x14ac:dyDescent="0.25">
      <c r="A11" s="5"/>
      <c r="B11" s="6"/>
      <c r="C11" s="5"/>
      <c r="D11" s="5" t="s">
        <v>8</v>
      </c>
      <c r="E11" s="9">
        <v>-0.1</v>
      </c>
      <c r="F11" s="4"/>
      <c r="G11" s="9">
        <v>0.1</v>
      </c>
      <c r="H11" s="5"/>
      <c r="I11" s="5"/>
      <c r="J11" s="5" t="s">
        <v>8</v>
      </c>
      <c r="K11" s="9">
        <v>-0.1</v>
      </c>
      <c r="L11" s="4"/>
      <c r="M11" s="9">
        <v>0.1</v>
      </c>
    </row>
    <row r="12" spans="1:13" x14ac:dyDescent="0.25">
      <c r="A12" s="5"/>
      <c r="B12" s="6"/>
      <c r="C12" s="5"/>
      <c r="D12" s="5" t="s">
        <v>15</v>
      </c>
      <c r="E12" s="9">
        <f>SUM(E6:E11)</f>
        <v>-0.62</v>
      </c>
      <c r="F12" s="4"/>
      <c r="G12" s="9">
        <f>SUM(G6:G11)</f>
        <v>0.5</v>
      </c>
      <c r="H12" s="5"/>
      <c r="I12" s="5"/>
      <c r="J12" s="10" t="s">
        <v>14</v>
      </c>
      <c r="K12" s="11">
        <v>-0.2</v>
      </c>
      <c r="L12" s="12"/>
      <c r="M12" s="11">
        <v>0.2</v>
      </c>
    </row>
    <row r="13" spans="1:13" x14ac:dyDescent="0.25">
      <c r="A13" s="5"/>
      <c r="B13" s="6"/>
      <c r="C13" s="5"/>
      <c r="D13" s="5" t="s">
        <v>12</v>
      </c>
      <c r="E13" s="6">
        <f>F5*(1+E12)</f>
        <v>528.47360000000003</v>
      </c>
      <c r="F13" s="4"/>
      <c r="G13" s="6">
        <f>F5*(1+G12)</f>
        <v>2086.08</v>
      </c>
      <c r="H13" s="5"/>
      <c r="I13" s="5"/>
      <c r="J13" s="5" t="s">
        <v>15</v>
      </c>
      <c r="K13" s="9">
        <f>SUM(K6:K12)</f>
        <v>-0.82000000000000006</v>
      </c>
      <c r="L13" s="4"/>
      <c r="M13" s="9">
        <f>SUM(M6:M12)</f>
        <v>0.7</v>
      </c>
    </row>
    <row r="14" spans="1:13" x14ac:dyDescent="0.25">
      <c r="A14" s="5"/>
      <c r="B14" s="6"/>
      <c r="C14" s="5"/>
      <c r="D14" s="5" t="s">
        <v>18</v>
      </c>
      <c r="E14" s="6">
        <f>E13*1.27</f>
        <v>671.161472</v>
      </c>
      <c r="F14" s="4"/>
      <c r="G14" s="6">
        <f>G13*1.27</f>
        <v>2649.3215999999998</v>
      </c>
      <c r="H14" s="5"/>
      <c r="I14" s="5"/>
      <c r="J14" s="5" t="s">
        <v>12</v>
      </c>
      <c r="K14" s="6">
        <f>L5*(1+K13)</f>
        <v>257.96159999999992</v>
      </c>
      <c r="L14" s="4"/>
      <c r="M14" s="6">
        <f>L5*(1+M13)</f>
        <v>2436.3039999999996</v>
      </c>
    </row>
    <row r="15" spans="1:13" x14ac:dyDescent="0.25">
      <c r="A15" s="5"/>
      <c r="B15" s="6"/>
      <c r="C15" s="5"/>
      <c r="D15" s="5"/>
      <c r="E15" s="6"/>
      <c r="F15" s="4"/>
      <c r="G15" s="6"/>
      <c r="H15" s="5"/>
      <c r="I15" s="5"/>
      <c r="J15" s="5" t="s">
        <v>18</v>
      </c>
      <c r="K15" s="6">
        <f>K14*1.27</f>
        <v>327.61123199999992</v>
      </c>
      <c r="L15" s="4"/>
      <c r="M15" s="6">
        <f>M14*1.27</f>
        <v>3094.1060799999996</v>
      </c>
    </row>
    <row r="16" spans="1:13" x14ac:dyDescent="0.25">
      <c r="A16" s="5"/>
      <c r="B16" s="6"/>
      <c r="C16" s="5"/>
      <c r="D16" s="5"/>
      <c r="E16" s="6"/>
      <c r="F16" s="4"/>
      <c r="G16" s="6"/>
      <c r="H16" s="5"/>
      <c r="I16" s="5"/>
      <c r="J16" s="5"/>
      <c r="K16" s="6"/>
      <c r="L16" s="4"/>
      <c r="M16" s="6"/>
    </row>
    <row r="17" spans="1:13" x14ac:dyDescent="0.25">
      <c r="A17" s="5"/>
      <c r="B17" s="7" t="s">
        <v>0</v>
      </c>
      <c r="C17" s="5" t="s">
        <v>19</v>
      </c>
      <c r="D17" s="5"/>
      <c r="E17" s="6"/>
      <c r="F17" s="4">
        <f>F18*1.27</f>
        <v>4071.8739999999998</v>
      </c>
      <c r="G17" s="6"/>
      <c r="H17" s="5"/>
      <c r="I17" s="5" t="s">
        <v>19</v>
      </c>
      <c r="J17" s="5"/>
      <c r="K17" s="6"/>
      <c r="L17" s="4">
        <f>L18*1.27</f>
        <v>4196.0164999999997</v>
      </c>
      <c r="M17" s="6"/>
    </row>
    <row r="18" spans="1:13" x14ac:dyDescent="0.25">
      <c r="A18" s="5"/>
      <c r="B18" s="6">
        <v>1955</v>
      </c>
      <c r="C18" s="5" t="s">
        <v>20</v>
      </c>
      <c r="D18" s="5"/>
      <c r="E18" s="6"/>
      <c r="F18" s="4">
        <f>B18*1.64</f>
        <v>3206.2</v>
      </c>
      <c r="G18" s="6"/>
      <c r="H18" s="5"/>
      <c r="I18" s="5" t="s">
        <v>20</v>
      </c>
      <c r="J18" s="5"/>
      <c r="K18" s="6"/>
      <c r="L18" s="4">
        <f>B18*1.69</f>
        <v>3303.95</v>
      </c>
      <c r="M18" s="6"/>
    </row>
    <row r="19" spans="1:13" x14ac:dyDescent="0.25">
      <c r="A19" s="5"/>
      <c r="B19" s="6"/>
      <c r="C19" s="5"/>
      <c r="D19" s="5" t="s">
        <v>6</v>
      </c>
      <c r="E19" s="9">
        <v>-0.08</v>
      </c>
      <c r="F19" s="4"/>
      <c r="G19" s="9">
        <v>0.08</v>
      </c>
      <c r="H19" s="5"/>
      <c r="I19" s="5"/>
      <c r="J19" s="5" t="s">
        <v>6</v>
      </c>
      <c r="K19" s="9">
        <v>-0.08</v>
      </c>
      <c r="L19" s="4"/>
      <c r="M19" s="9">
        <v>0.08</v>
      </c>
    </row>
    <row r="20" spans="1:13" x14ac:dyDescent="0.25">
      <c r="A20" s="5"/>
      <c r="B20" s="6"/>
      <c r="C20" s="5"/>
      <c r="D20" s="5" t="s">
        <v>3</v>
      </c>
      <c r="E20" s="9">
        <v>-0.02</v>
      </c>
      <c r="F20" s="4"/>
      <c r="G20" s="9">
        <v>0</v>
      </c>
      <c r="H20" s="5"/>
      <c r="I20" s="5"/>
      <c r="J20" s="5" t="s">
        <v>3</v>
      </c>
      <c r="K20" s="9">
        <v>-0.02</v>
      </c>
      <c r="L20" s="4"/>
      <c r="M20" s="9">
        <v>0</v>
      </c>
    </row>
    <row r="21" spans="1:13" x14ac:dyDescent="0.25">
      <c r="A21" s="5"/>
      <c r="B21" s="6"/>
      <c r="C21" s="5"/>
      <c r="D21" s="5" t="s">
        <v>9</v>
      </c>
      <c r="E21" s="9">
        <v>-0.2</v>
      </c>
      <c r="F21" s="4"/>
      <c r="G21" s="9">
        <v>0.2</v>
      </c>
      <c r="H21" s="5"/>
      <c r="I21" s="5"/>
      <c r="J21" s="5" t="s">
        <v>9</v>
      </c>
      <c r="K21" s="9">
        <v>-0.2</v>
      </c>
      <c r="L21" s="4"/>
      <c r="M21" s="9">
        <v>0.2</v>
      </c>
    </row>
    <row r="22" spans="1:13" x14ac:dyDescent="0.25">
      <c r="A22" s="5"/>
      <c r="B22" s="6"/>
      <c r="C22" s="5"/>
      <c r="D22" s="5" t="s">
        <v>10</v>
      </c>
      <c r="E22" s="9">
        <v>-0.05</v>
      </c>
      <c r="F22" s="4"/>
      <c r="G22" s="9">
        <v>0.05</v>
      </c>
      <c r="H22" s="5"/>
      <c r="I22" s="5"/>
      <c r="J22" s="5" t="s">
        <v>10</v>
      </c>
      <c r="K22" s="9">
        <v>-0.05</v>
      </c>
      <c r="L22" s="4"/>
      <c r="M22" s="11">
        <v>0.1</v>
      </c>
    </row>
    <row r="23" spans="1:13" x14ac:dyDescent="0.25">
      <c r="A23" s="5"/>
      <c r="B23" s="6"/>
      <c r="C23" s="5"/>
      <c r="D23" s="5" t="s">
        <v>4</v>
      </c>
      <c r="E23" s="9">
        <v>-0.03</v>
      </c>
      <c r="F23" s="4"/>
      <c r="G23" s="9">
        <v>0.03</v>
      </c>
      <c r="H23" s="5"/>
      <c r="I23" s="5"/>
      <c r="J23" s="5" t="s">
        <v>4</v>
      </c>
      <c r="K23" s="11">
        <v>-0.05</v>
      </c>
      <c r="L23" s="4"/>
      <c r="M23" s="11">
        <v>0.05</v>
      </c>
    </row>
    <row r="24" spans="1:13" x14ac:dyDescent="0.25">
      <c r="A24" s="5"/>
      <c r="B24" s="6"/>
      <c r="C24" s="5"/>
      <c r="D24" s="5" t="s">
        <v>5</v>
      </c>
      <c r="E24" s="9">
        <v>-0.02</v>
      </c>
      <c r="F24" s="4"/>
      <c r="G24" s="9">
        <v>0</v>
      </c>
      <c r="H24" s="5"/>
      <c r="I24" s="5"/>
      <c r="J24" s="5" t="s">
        <v>5</v>
      </c>
      <c r="K24" s="9">
        <v>-0.02</v>
      </c>
      <c r="L24" s="4"/>
      <c r="M24" s="9">
        <v>0</v>
      </c>
    </row>
    <row r="25" spans="1:13" x14ac:dyDescent="0.25">
      <c r="A25" s="5"/>
      <c r="B25" s="6"/>
      <c r="C25" s="5"/>
      <c r="D25" s="5" t="s">
        <v>7</v>
      </c>
      <c r="E25" s="9">
        <v>-0.05</v>
      </c>
      <c r="F25" s="4"/>
      <c r="G25" s="9">
        <v>0.05</v>
      </c>
      <c r="H25" s="5"/>
      <c r="I25" s="5"/>
      <c r="J25" s="5" t="s">
        <v>7</v>
      </c>
      <c r="K25" s="9">
        <v>-0.05</v>
      </c>
      <c r="L25" s="4"/>
      <c r="M25" s="9">
        <v>0.05</v>
      </c>
    </row>
    <row r="26" spans="1:13" x14ac:dyDescent="0.25">
      <c r="A26" s="5"/>
      <c r="B26" s="6"/>
      <c r="C26" s="5"/>
      <c r="D26" s="5" t="s">
        <v>8</v>
      </c>
      <c r="E26" s="9">
        <v>-0.05</v>
      </c>
      <c r="F26" s="4"/>
      <c r="G26" s="9">
        <v>0.05</v>
      </c>
      <c r="H26" s="5"/>
      <c r="I26" s="5"/>
      <c r="J26" s="5" t="s">
        <v>8</v>
      </c>
      <c r="K26" s="9">
        <v>-0.05</v>
      </c>
      <c r="L26" s="4"/>
      <c r="M26" s="9">
        <v>0.05</v>
      </c>
    </row>
    <row r="27" spans="1:13" x14ac:dyDescent="0.25">
      <c r="A27" s="5"/>
      <c r="B27" s="6"/>
      <c r="C27" s="5"/>
      <c r="D27" s="5" t="s">
        <v>11</v>
      </c>
      <c r="E27" s="9">
        <v>-0.5</v>
      </c>
      <c r="F27" s="4"/>
      <c r="G27" s="9">
        <v>0.5</v>
      </c>
      <c r="H27" s="5"/>
      <c r="I27" s="5"/>
      <c r="J27" s="5" t="s">
        <v>11</v>
      </c>
      <c r="K27" s="11">
        <v>-0.3</v>
      </c>
      <c r="L27" s="12"/>
      <c r="M27" s="11">
        <v>1</v>
      </c>
    </row>
    <row r="28" spans="1:13" x14ac:dyDescent="0.25">
      <c r="A28" s="5"/>
      <c r="B28" s="6"/>
      <c r="C28" s="5"/>
      <c r="D28" s="5" t="s">
        <v>15</v>
      </c>
      <c r="E28" s="9">
        <f>SUM(E19:E27)</f>
        <v>-1</v>
      </c>
      <c r="F28" s="4"/>
      <c r="G28" s="9">
        <f>SUM(G19:G27)</f>
        <v>0.96</v>
      </c>
      <c r="H28" s="5"/>
      <c r="I28" s="5"/>
      <c r="J28" s="10" t="s">
        <v>14</v>
      </c>
      <c r="K28" s="11">
        <v>-0.1</v>
      </c>
      <c r="L28" s="12"/>
      <c r="M28" s="11">
        <v>0.2</v>
      </c>
    </row>
    <row r="29" spans="1:13" x14ac:dyDescent="0.25">
      <c r="A29" s="5"/>
      <c r="B29" s="6"/>
      <c r="C29" s="5"/>
      <c r="D29" s="5" t="s">
        <v>12</v>
      </c>
      <c r="E29" s="6">
        <f>F18*(1+E28)</f>
        <v>0</v>
      </c>
      <c r="F29" s="4"/>
      <c r="G29" s="6">
        <f>F18*(1+G28)</f>
        <v>6284.1519999999991</v>
      </c>
      <c r="H29" s="5"/>
      <c r="I29" s="5"/>
      <c r="J29" s="5" t="s">
        <v>15</v>
      </c>
      <c r="K29" s="9">
        <f>SUM(K19:K28)</f>
        <v>-0.92</v>
      </c>
      <c r="L29" s="4"/>
      <c r="M29" s="9">
        <f>SUM(M19:M28)</f>
        <v>1.73</v>
      </c>
    </row>
    <row r="30" spans="1:13" x14ac:dyDescent="0.25">
      <c r="A30" s="5"/>
      <c r="B30" s="6"/>
      <c r="C30" s="5"/>
      <c r="D30" s="5" t="s">
        <v>18</v>
      </c>
      <c r="E30" s="6">
        <f>E29*1.27</f>
        <v>0</v>
      </c>
      <c r="F30" s="4"/>
      <c r="G30" s="6">
        <f>G29*1.27</f>
        <v>7980.8730399999986</v>
      </c>
      <c r="H30" s="5"/>
      <c r="I30" s="5"/>
      <c r="J30" s="5" t="s">
        <v>12</v>
      </c>
      <c r="K30" s="6">
        <f>L18*(1+K29)</f>
        <v>264.31599999999986</v>
      </c>
      <c r="L30" s="4"/>
      <c r="M30" s="6">
        <f>L18*(1+M29)</f>
        <v>9019.7834999999995</v>
      </c>
    </row>
    <row r="31" spans="1:13" x14ac:dyDescent="0.25">
      <c r="A31" s="5"/>
      <c r="B31" s="6"/>
      <c r="C31" s="5"/>
      <c r="D31" s="5"/>
      <c r="E31" s="6"/>
      <c r="F31" s="4"/>
      <c r="G31" s="6"/>
      <c r="H31" s="5"/>
      <c r="I31" s="5"/>
      <c r="J31" s="5" t="s">
        <v>18</v>
      </c>
      <c r="K31" s="6">
        <f>K30*1.27</f>
        <v>335.6813199999998</v>
      </c>
      <c r="L31" s="4"/>
      <c r="M31" s="6">
        <f>M30*1.27</f>
        <v>11455.125044999999</v>
      </c>
    </row>
    <row r="32" spans="1:13" x14ac:dyDescent="0.25">
      <c r="A32" s="5"/>
      <c r="B32" s="6"/>
      <c r="C32" s="5"/>
      <c r="D32" s="5"/>
      <c r="E32" s="6"/>
      <c r="F32" s="4"/>
      <c r="G32" s="6"/>
      <c r="H32" s="5"/>
      <c r="I32" s="5"/>
      <c r="J32" s="5"/>
      <c r="K32" s="6"/>
      <c r="L32" s="4"/>
      <c r="M32" s="6"/>
    </row>
    <row r="33" spans="1:13" x14ac:dyDescent="0.25">
      <c r="A33" s="5"/>
      <c r="B33" s="6"/>
      <c r="C33" s="5"/>
      <c r="D33" s="5"/>
      <c r="E33" s="6"/>
      <c r="F33" s="4"/>
      <c r="G33" s="6"/>
      <c r="H33" s="5"/>
      <c r="I33" s="5"/>
      <c r="J33" s="5"/>
      <c r="K33" s="6"/>
      <c r="L33" s="4"/>
      <c r="M33" s="6"/>
    </row>
    <row r="34" spans="1:13" x14ac:dyDescent="0.25">
      <c r="A34" s="5"/>
      <c r="B34" s="13" t="s">
        <v>2</v>
      </c>
      <c r="C34" s="5" t="s">
        <v>19</v>
      </c>
      <c r="D34" s="5"/>
      <c r="E34" s="6"/>
      <c r="F34" s="4">
        <f>F35*1.27</f>
        <v>2468.1179999999999</v>
      </c>
      <c r="G34" s="6"/>
      <c r="H34" s="5"/>
      <c r="I34" s="5" t="s">
        <v>19</v>
      </c>
      <c r="J34" s="5"/>
      <c r="K34" s="6"/>
      <c r="L34" s="4">
        <f>L35*1.27</f>
        <v>2543.3654999999999</v>
      </c>
      <c r="M34" s="6"/>
    </row>
    <row r="35" spans="1:13" x14ac:dyDescent="0.25">
      <c r="A35" s="5"/>
      <c r="B35" s="6">
        <v>1185</v>
      </c>
      <c r="C35" s="5" t="s">
        <v>20</v>
      </c>
      <c r="D35" s="5"/>
      <c r="E35" s="6"/>
      <c r="F35" s="4">
        <f>B35*1.64</f>
        <v>1943.3999999999999</v>
      </c>
      <c r="G35" s="6"/>
      <c r="H35" s="5"/>
      <c r="I35" s="5" t="s">
        <v>20</v>
      </c>
      <c r="J35" s="5"/>
      <c r="K35" s="6"/>
      <c r="L35" s="4">
        <f>B35*1.69</f>
        <v>2002.6499999999999</v>
      </c>
      <c r="M35" s="6"/>
    </row>
    <row r="36" spans="1:13" ht="16.5" x14ac:dyDescent="0.25">
      <c r="A36" s="5"/>
      <c r="B36" s="6"/>
      <c r="C36" s="8"/>
      <c r="D36" s="5" t="s">
        <v>6</v>
      </c>
      <c r="E36" s="9">
        <v>-0.08</v>
      </c>
      <c r="F36" s="4"/>
      <c r="G36" s="9">
        <v>0.08</v>
      </c>
      <c r="H36" s="5"/>
      <c r="I36" s="5"/>
      <c r="J36" s="5" t="s">
        <v>6</v>
      </c>
      <c r="K36" s="9">
        <v>-0.08</v>
      </c>
      <c r="L36" s="4"/>
      <c r="M36" s="9">
        <v>0.08</v>
      </c>
    </row>
    <row r="37" spans="1:13" x14ac:dyDescent="0.25">
      <c r="A37" s="5"/>
      <c r="B37" s="6"/>
      <c r="C37" s="5"/>
      <c r="D37" s="5" t="s">
        <v>3</v>
      </c>
      <c r="E37" s="9">
        <v>-0.02</v>
      </c>
      <c r="F37" s="4"/>
      <c r="G37" s="9">
        <v>0</v>
      </c>
      <c r="H37" s="5"/>
      <c r="I37" s="5"/>
      <c r="J37" s="5" t="s">
        <v>3</v>
      </c>
      <c r="K37" s="9">
        <v>-0.02</v>
      </c>
      <c r="L37" s="4"/>
      <c r="M37" s="9">
        <v>0</v>
      </c>
    </row>
    <row r="38" spans="1:13" x14ac:dyDescent="0.25">
      <c r="A38" s="5"/>
      <c r="B38" s="6"/>
      <c r="C38" s="5"/>
      <c r="D38" s="5" t="s">
        <v>4</v>
      </c>
      <c r="E38" s="9">
        <v>-0.1</v>
      </c>
      <c r="F38" s="4"/>
      <c r="G38" s="9">
        <v>0.1</v>
      </c>
      <c r="H38" s="5"/>
      <c r="I38" s="5"/>
      <c r="J38" s="5" t="s">
        <v>4</v>
      </c>
      <c r="K38" s="9">
        <v>-0.1</v>
      </c>
      <c r="L38" s="4"/>
      <c r="M38" s="9">
        <v>0.1</v>
      </c>
    </row>
    <row r="39" spans="1:13" x14ac:dyDescent="0.25">
      <c r="A39" s="5"/>
      <c r="B39" s="6"/>
      <c r="C39" s="5"/>
      <c r="D39" s="5" t="s">
        <v>5</v>
      </c>
      <c r="E39" s="9">
        <v>-0.02</v>
      </c>
      <c r="F39" s="4"/>
      <c r="G39" s="9">
        <v>0</v>
      </c>
      <c r="H39" s="5"/>
      <c r="I39" s="5"/>
      <c r="J39" s="5" t="s">
        <v>5</v>
      </c>
      <c r="K39" s="9">
        <v>-0.02</v>
      </c>
      <c r="L39" s="4"/>
      <c r="M39" s="9">
        <v>0</v>
      </c>
    </row>
    <row r="40" spans="1:13" x14ac:dyDescent="0.25">
      <c r="A40" s="5"/>
      <c r="B40" s="6"/>
      <c r="C40" s="5"/>
      <c r="D40" s="5" t="s">
        <v>7</v>
      </c>
      <c r="E40" s="9">
        <v>-0.1</v>
      </c>
      <c r="F40" s="4"/>
      <c r="G40" s="9">
        <v>0.1</v>
      </c>
      <c r="H40" s="5"/>
      <c r="I40" s="5"/>
      <c r="J40" s="5" t="s">
        <v>7</v>
      </c>
      <c r="K40" s="9">
        <v>-0.1</v>
      </c>
      <c r="L40" s="4"/>
      <c r="M40" s="9">
        <v>0.1</v>
      </c>
    </row>
    <row r="41" spans="1:13" x14ac:dyDescent="0.25">
      <c r="A41" s="5"/>
      <c r="B41" s="6"/>
      <c r="C41" s="5"/>
      <c r="D41" s="5" t="s">
        <v>8</v>
      </c>
      <c r="E41" s="9">
        <v>-0.05</v>
      </c>
      <c r="F41" s="4"/>
      <c r="G41" s="9">
        <v>0.05</v>
      </c>
      <c r="H41" s="5"/>
      <c r="I41" s="5"/>
      <c r="J41" s="5" t="s">
        <v>8</v>
      </c>
      <c r="K41" s="9">
        <v>-0.05</v>
      </c>
      <c r="L41" s="4"/>
      <c r="M41" s="9">
        <v>0.05</v>
      </c>
    </row>
    <row r="42" spans="1:13" x14ac:dyDescent="0.25">
      <c r="A42" s="5"/>
      <c r="B42" s="6"/>
      <c r="C42" s="5"/>
      <c r="D42" s="5" t="s">
        <v>15</v>
      </c>
      <c r="E42" s="9">
        <f>SUM(E36:E41)</f>
        <v>-0.37</v>
      </c>
      <c r="F42" s="4"/>
      <c r="G42" s="9">
        <f>SUM(G36:G41)</f>
        <v>0.33</v>
      </c>
      <c r="H42" s="5"/>
      <c r="I42" s="5"/>
      <c r="J42" s="10" t="s">
        <v>14</v>
      </c>
      <c r="K42" s="11">
        <v>-0.2</v>
      </c>
      <c r="L42" s="12"/>
      <c r="M42" s="11">
        <v>0.2</v>
      </c>
    </row>
    <row r="43" spans="1:13" x14ac:dyDescent="0.25">
      <c r="A43" s="5"/>
      <c r="B43" s="6"/>
      <c r="C43" s="5"/>
      <c r="D43" s="5" t="s">
        <v>12</v>
      </c>
      <c r="E43" s="6">
        <f>F35*(1+E42)</f>
        <v>1224.3419999999999</v>
      </c>
      <c r="F43" s="4"/>
      <c r="G43" s="6">
        <f>F35*(1+G42)</f>
        <v>2584.7219999999998</v>
      </c>
      <c r="H43" s="5"/>
      <c r="I43" s="5"/>
      <c r="J43" s="10" t="s">
        <v>16</v>
      </c>
      <c r="K43" s="11">
        <v>-0.2</v>
      </c>
      <c r="L43" s="12"/>
      <c r="M43" s="11">
        <v>0.3</v>
      </c>
    </row>
    <row r="44" spans="1:13" x14ac:dyDescent="0.25">
      <c r="A44" s="5"/>
      <c r="B44" s="6"/>
      <c r="C44" s="5"/>
      <c r="D44" s="5" t="s">
        <v>18</v>
      </c>
      <c r="E44" s="6">
        <f>E43*1.27</f>
        <v>1554.9143399999998</v>
      </c>
      <c r="F44" s="4"/>
      <c r="G44" s="6">
        <f>G43*1.27</f>
        <v>3282.5969399999999</v>
      </c>
      <c r="H44" s="5"/>
      <c r="I44" s="5"/>
      <c r="J44" s="5" t="s">
        <v>15</v>
      </c>
      <c r="K44" s="9">
        <f>SUM(K36:K43)</f>
        <v>-0.77</v>
      </c>
      <c r="L44" s="4"/>
      <c r="M44" s="9">
        <f>SUM(M36:M43)</f>
        <v>0.83000000000000007</v>
      </c>
    </row>
    <row r="45" spans="1:13" x14ac:dyDescent="0.25">
      <c r="A45" s="5"/>
      <c r="B45" s="6"/>
      <c r="C45" s="5"/>
      <c r="D45" s="5"/>
      <c r="E45" s="6"/>
      <c r="F45" s="4"/>
      <c r="G45" s="6"/>
      <c r="H45" s="5"/>
      <c r="I45" s="5"/>
      <c r="J45" s="5" t="s">
        <v>12</v>
      </c>
      <c r="K45" s="6">
        <f>L35*(1+K44)</f>
        <v>460.60949999999991</v>
      </c>
      <c r="L45" s="4"/>
      <c r="M45" s="6">
        <f>L35*(1+M44)</f>
        <v>3664.8494999999998</v>
      </c>
    </row>
    <row r="46" spans="1:13" x14ac:dyDescent="0.25">
      <c r="A46" s="5"/>
      <c r="B46" s="6"/>
      <c r="C46" s="5"/>
      <c r="D46" s="5"/>
      <c r="E46" s="6"/>
      <c r="F46" s="4"/>
      <c r="G46" s="6"/>
      <c r="H46" s="5"/>
      <c r="I46" s="5"/>
      <c r="J46" s="5" t="s">
        <v>18</v>
      </c>
      <c r="K46" s="6">
        <f>K45*1.27</f>
        <v>584.97406499999988</v>
      </c>
      <c r="L46" s="4"/>
      <c r="M46" s="6">
        <f>M45*1.27</f>
        <v>4654.3588650000002</v>
      </c>
    </row>
    <row r="47" spans="1:13" x14ac:dyDescent="0.25">
      <c r="A47" s="5"/>
      <c r="B47" s="6"/>
      <c r="C47" s="5"/>
      <c r="D47" s="5"/>
      <c r="E47" s="6"/>
      <c r="F47" s="4"/>
      <c r="G47" s="6"/>
      <c r="H47" s="5"/>
      <c r="I47" s="5"/>
      <c r="J47" s="5"/>
      <c r="K47" s="6"/>
      <c r="L47" s="4"/>
      <c r="M47" s="6"/>
    </row>
    <row r="48" spans="1:13" x14ac:dyDescent="0.25">
      <c r="A48" s="5"/>
      <c r="B48" s="13" t="s">
        <v>17</v>
      </c>
      <c r="C48" s="19" t="s">
        <v>25</v>
      </c>
      <c r="D48" s="20"/>
      <c r="E48" s="20"/>
      <c r="F48" s="20"/>
      <c r="G48" s="21"/>
      <c r="H48" s="5"/>
      <c r="I48" s="5" t="s">
        <v>19</v>
      </c>
      <c r="J48" s="10"/>
      <c r="K48" s="17"/>
      <c r="L48" s="12">
        <f>L49*1.27</f>
        <v>2032</v>
      </c>
      <c r="M48" s="17"/>
    </row>
    <row r="49" spans="1:13" x14ac:dyDescent="0.25">
      <c r="A49" s="5"/>
      <c r="B49" s="6">
        <v>848</v>
      </c>
      <c r="C49" s="22"/>
      <c r="D49" s="23"/>
      <c r="E49" s="23"/>
      <c r="F49" s="23"/>
      <c r="G49" s="24"/>
      <c r="H49" s="5"/>
      <c r="I49" s="5" t="s">
        <v>20</v>
      </c>
      <c r="J49" s="10"/>
      <c r="K49" s="17"/>
      <c r="L49" s="12">
        <v>1600</v>
      </c>
      <c r="M49" s="17"/>
    </row>
    <row r="50" spans="1:13" x14ac:dyDescent="0.25">
      <c r="A50" s="5"/>
      <c r="B50" s="6"/>
      <c r="C50" s="22"/>
      <c r="D50" s="23"/>
      <c r="E50" s="23"/>
      <c r="F50" s="23"/>
      <c r="G50" s="24"/>
      <c r="H50" s="5"/>
      <c r="I50" s="5"/>
      <c r="J50" s="10" t="s">
        <v>16</v>
      </c>
      <c r="K50" s="11">
        <v>-0.15</v>
      </c>
      <c r="L50" s="12"/>
      <c r="M50" s="11">
        <v>0.15</v>
      </c>
    </row>
    <row r="51" spans="1:13" x14ac:dyDescent="0.25">
      <c r="A51" s="5"/>
      <c r="B51" s="6"/>
      <c r="C51" s="22"/>
      <c r="D51" s="23"/>
      <c r="E51" s="23"/>
      <c r="F51" s="23"/>
      <c r="G51" s="24"/>
      <c r="H51" s="5"/>
      <c r="I51" s="5"/>
      <c r="J51" s="10" t="s">
        <v>3</v>
      </c>
      <c r="K51" s="11">
        <v>0</v>
      </c>
      <c r="L51" s="12"/>
      <c r="M51" s="11">
        <v>0.2</v>
      </c>
    </row>
    <row r="52" spans="1:13" x14ac:dyDescent="0.25">
      <c r="A52" s="5"/>
      <c r="B52" s="6"/>
      <c r="C52" s="22"/>
      <c r="D52" s="23"/>
      <c r="E52" s="23"/>
      <c r="F52" s="23"/>
      <c r="G52" s="24"/>
      <c r="H52" s="5"/>
      <c r="I52" s="5"/>
      <c r="J52" s="10" t="s">
        <v>4</v>
      </c>
      <c r="K52" s="11">
        <v>-0.15</v>
      </c>
      <c r="L52" s="12"/>
      <c r="M52" s="11">
        <v>0.05</v>
      </c>
    </row>
    <row r="53" spans="1:13" x14ac:dyDescent="0.25">
      <c r="A53" s="5"/>
      <c r="B53" s="6"/>
      <c r="C53" s="22"/>
      <c r="D53" s="23"/>
      <c r="E53" s="23"/>
      <c r="F53" s="23"/>
      <c r="G53" s="24"/>
      <c r="H53" s="5"/>
      <c r="I53" s="5"/>
      <c r="J53" s="10" t="s">
        <v>5</v>
      </c>
      <c r="K53" s="11">
        <v>-0.05</v>
      </c>
      <c r="L53" s="12"/>
      <c r="M53" s="11">
        <v>0</v>
      </c>
    </row>
    <row r="54" spans="1:13" x14ac:dyDescent="0.25">
      <c r="A54" s="5"/>
      <c r="B54" s="6"/>
      <c r="C54" s="22"/>
      <c r="D54" s="23"/>
      <c r="E54" s="23"/>
      <c r="F54" s="23"/>
      <c r="G54" s="24"/>
      <c r="H54" s="5"/>
      <c r="I54" s="5"/>
      <c r="J54" s="10" t="s">
        <v>7</v>
      </c>
      <c r="K54" s="11">
        <v>-0.15</v>
      </c>
      <c r="L54" s="12"/>
      <c r="M54" s="11">
        <v>0.15</v>
      </c>
    </row>
    <row r="55" spans="1:13" x14ac:dyDescent="0.25">
      <c r="A55" s="5"/>
      <c r="B55" s="6"/>
      <c r="C55" s="22"/>
      <c r="D55" s="23"/>
      <c r="E55" s="23"/>
      <c r="F55" s="23"/>
      <c r="G55" s="24"/>
      <c r="H55" s="5"/>
      <c r="I55" s="5"/>
      <c r="J55" s="10" t="s">
        <v>23</v>
      </c>
      <c r="K55" s="11">
        <v>-0.1</v>
      </c>
      <c r="L55" s="12"/>
      <c r="M55" s="11">
        <v>0</v>
      </c>
    </row>
    <row r="56" spans="1:13" x14ac:dyDescent="0.25">
      <c r="A56" s="5"/>
      <c r="B56" s="6"/>
      <c r="C56" s="22"/>
      <c r="D56" s="23"/>
      <c r="E56" s="23"/>
      <c r="F56" s="23"/>
      <c r="G56" s="24"/>
      <c r="H56" s="5"/>
      <c r="I56" s="5"/>
      <c r="J56" s="10" t="s">
        <v>14</v>
      </c>
      <c r="K56" s="11">
        <v>-0.1</v>
      </c>
      <c r="L56" s="12"/>
      <c r="M56" s="11">
        <v>0</v>
      </c>
    </row>
    <row r="57" spans="1:13" x14ac:dyDescent="0.25">
      <c r="A57" s="5"/>
      <c r="B57" s="6"/>
      <c r="C57" s="22"/>
      <c r="D57" s="23"/>
      <c r="E57" s="23"/>
      <c r="F57" s="23"/>
      <c r="G57" s="24"/>
      <c r="H57" s="5"/>
      <c r="I57" s="5"/>
      <c r="J57" s="10" t="s">
        <v>15</v>
      </c>
      <c r="K57" s="11">
        <f>SUM(K50:K56)</f>
        <v>-0.7</v>
      </c>
      <c r="L57" s="12"/>
      <c r="M57" s="11">
        <f>SUM(M50:M56)</f>
        <v>0.54999999999999993</v>
      </c>
    </row>
    <row r="58" spans="1:13" x14ac:dyDescent="0.25">
      <c r="A58" s="5"/>
      <c r="B58" s="6"/>
      <c r="C58" s="25"/>
      <c r="D58" s="26"/>
      <c r="E58" s="26"/>
      <c r="F58" s="26"/>
      <c r="G58" s="27"/>
      <c r="H58" s="5"/>
      <c r="I58" s="5"/>
      <c r="J58" s="10" t="s">
        <v>12</v>
      </c>
      <c r="K58" s="17">
        <f>L49*(1+K57)</f>
        <v>480.00000000000006</v>
      </c>
      <c r="L58" s="12"/>
      <c r="M58" s="17">
        <f>L49*(1+M57)</f>
        <v>2479.9999999999995</v>
      </c>
    </row>
    <row r="59" spans="1:13" x14ac:dyDescent="0.25">
      <c r="A59" s="5"/>
      <c r="B59" s="6"/>
      <c r="C59" s="5"/>
      <c r="D59" s="5"/>
      <c r="E59" s="6"/>
      <c r="F59" s="4"/>
      <c r="G59" s="6"/>
      <c r="H59" s="5"/>
      <c r="I59" s="5"/>
      <c r="J59" s="10" t="s">
        <v>18</v>
      </c>
      <c r="K59" s="17">
        <f>K58*1.27</f>
        <v>609.60000000000014</v>
      </c>
      <c r="L59" s="12"/>
      <c r="M59" s="17">
        <f>M58*1.27</f>
        <v>3149.5999999999995</v>
      </c>
    </row>
    <row r="60" spans="1:13" x14ac:dyDescent="0.25">
      <c r="A60" s="5"/>
      <c r="B60" s="6"/>
      <c r="C60" s="5"/>
      <c r="D60" s="5"/>
      <c r="E60" s="6"/>
      <c r="F60" s="4"/>
      <c r="G60" s="6"/>
      <c r="H60" s="5"/>
      <c r="I60" s="5"/>
      <c r="J60" s="14"/>
      <c r="K60" s="16"/>
      <c r="L60" s="15"/>
      <c r="M60" s="16"/>
    </row>
    <row r="61" spans="1:13" x14ac:dyDescent="0.25">
      <c r="A61" s="5"/>
      <c r="B61" s="7" t="s">
        <v>24</v>
      </c>
      <c r="C61" s="19" t="s">
        <v>26</v>
      </c>
      <c r="D61" s="20"/>
      <c r="E61" s="20"/>
      <c r="F61" s="20"/>
      <c r="G61" s="21"/>
      <c r="H61" s="5"/>
      <c r="I61" s="10" t="s">
        <v>19</v>
      </c>
      <c r="J61" s="10"/>
      <c r="K61" s="17"/>
      <c r="L61" s="12">
        <f>L62*1.27</f>
        <v>2002.06864</v>
      </c>
      <c r="M61" s="17"/>
    </row>
    <row r="62" spans="1:13" x14ac:dyDescent="0.25">
      <c r="A62" s="5"/>
      <c r="B62" s="6">
        <v>848</v>
      </c>
      <c r="C62" s="22"/>
      <c r="D62" s="23"/>
      <c r="E62" s="23"/>
      <c r="F62" s="23"/>
      <c r="G62" s="24"/>
      <c r="H62" s="5"/>
      <c r="I62" s="10" t="s">
        <v>20</v>
      </c>
      <c r="J62" s="10"/>
      <c r="K62" s="17"/>
      <c r="L62" s="12">
        <f>B62*1.69*1.1</f>
        <v>1576.432</v>
      </c>
      <c r="M62" s="17"/>
    </row>
    <row r="63" spans="1:13" x14ac:dyDescent="0.25">
      <c r="A63" s="5"/>
      <c r="B63" s="6"/>
      <c r="C63" s="22"/>
      <c r="D63" s="23"/>
      <c r="E63" s="23"/>
      <c r="F63" s="23"/>
      <c r="G63" s="24"/>
      <c r="H63" s="5"/>
      <c r="I63" s="10"/>
      <c r="J63" s="10" t="s">
        <v>6</v>
      </c>
      <c r="K63" s="11">
        <v>-0.05</v>
      </c>
      <c r="L63" s="12"/>
      <c r="M63" s="11">
        <v>0.05</v>
      </c>
    </row>
    <row r="64" spans="1:13" x14ac:dyDescent="0.25">
      <c r="A64" s="5"/>
      <c r="B64" s="6"/>
      <c r="C64" s="22"/>
      <c r="D64" s="23"/>
      <c r="E64" s="23"/>
      <c r="F64" s="23"/>
      <c r="G64" s="24"/>
      <c r="H64" s="5"/>
      <c r="I64" s="10"/>
      <c r="J64" s="10" t="s">
        <v>3</v>
      </c>
      <c r="K64" s="11">
        <v>-0.02</v>
      </c>
      <c r="L64" s="12"/>
      <c r="M64" s="11">
        <v>0</v>
      </c>
    </row>
    <row r="65" spans="1:13" x14ac:dyDescent="0.25">
      <c r="A65" s="5"/>
      <c r="B65" s="6"/>
      <c r="C65" s="22"/>
      <c r="D65" s="23"/>
      <c r="E65" s="23"/>
      <c r="F65" s="23"/>
      <c r="G65" s="24"/>
      <c r="H65" s="5"/>
      <c r="I65" s="10"/>
      <c r="J65" s="10" t="s">
        <v>4</v>
      </c>
      <c r="K65" s="11">
        <v>-0.2</v>
      </c>
      <c r="L65" s="12"/>
      <c r="M65" s="11">
        <v>0.2</v>
      </c>
    </row>
    <row r="66" spans="1:13" x14ac:dyDescent="0.25">
      <c r="A66" s="5"/>
      <c r="B66" s="6"/>
      <c r="C66" s="22"/>
      <c r="D66" s="23"/>
      <c r="E66" s="23"/>
      <c r="F66" s="23"/>
      <c r="G66" s="24"/>
      <c r="H66" s="5"/>
      <c r="I66" s="10"/>
      <c r="J66" s="10" t="s">
        <v>5</v>
      </c>
      <c r="K66" s="11">
        <v>-0.15</v>
      </c>
      <c r="L66" s="12"/>
      <c r="M66" s="11">
        <v>0</v>
      </c>
    </row>
    <row r="67" spans="1:13" x14ac:dyDescent="0.25">
      <c r="A67" s="5"/>
      <c r="B67" s="6"/>
      <c r="C67" s="22"/>
      <c r="D67" s="23"/>
      <c r="E67" s="23"/>
      <c r="F67" s="23"/>
      <c r="G67" s="24"/>
      <c r="H67" s="5"/>
      <c r="I67" s="10"/>
      <c r="J67" s="10" t="s">
        <v>7</v>
      </c>
      <c r="K67" s="11">
        <v>-0.15</v>
      </c>
      <c r="L67" s="12"/>
      <c r="M67" s="11">
        <v>0.15</v>
      </c>
    </row>
    <row r="68" spans="1:13" x14ac:dyDescent="0.25">
      <c r="A68" s="5"/>
      <c r="B68" s="6"/>
      <c r="C68" s="22"/>
      <c r="D68" s="23"/>
      <c r="E68" s="23"/>
      <c r="F68" s="23"/>
      <c r="G68" s="24"/>
      <c r="H68" s="5"/>
      <c r="I68" s="10"/>
      <c r="J68" s="10" t="s">
        <v>8</v>
      </c>
      <c r="K68" s="11">
        <v>-0.1</v>
      </c>
      <c r="L68" s="12"/>
      <c r="M68" s="11">
        <v>0.1</v>
      </c>
    </row>
    <row r="69" spans="1:13" x14ac:dyDescent="0.25">
      <c r="A69" s="5"/>
      <c r="B69" s="6"/>
      <c r="C69" s="22"/>
      <c r="D69" s="23"/>
      <c r="E69" s="23"/>
      <c r="F69" s="23"/>
      <c r="G69" s="24"/>
      <c r="H69" s="5"/>
      <c r="I69" s="10"/>
      <c r="J69" s="10" t="s">
        <v>14</v>
      </c>
      <c r="K69" s="11">
        <v>-0.2</v>
      </c>
      <c r="L69" s="12"/>
      <c r="M69" s="11">
        <v>0.2</v>
      </c>
    </row>
    <row r="70" spans="1:13" x14ac:dyDescent="0.25">
      <c r="A70" s="5"/>
      <c r="B70" s="6"/>
      <c r="C70" s="22"/>
      <c r="D70" s="23"/>
      <c r="E70" s="23"/>
      <c r="F70" s="23"/>
      <c r="G70" s="24"/>
      <c r="H70" s="5"/>
      <c r="I70" s="10"/>
      <c r="J70" s="10" t="s">
        <v>15</v>
      </c>
      <c r="K70" s="11">
        <f>SUM(K63:K69)</f>
        <v>-0.87000000000000011</v>
      </c>
      <c r="L70" s="12"/>
      <c r="M70" s="11">
        <f>SUM(M63:M69)</f>
        <v>0.7</v>
      </c>
    </row>
    <row r="71" spans="1:13" x14ac:dyDescent="0.25">
      <c r="A71" s="5"/>
      <c r="B71" s="6"/>
      <c r="C71" s="25"/>
      <c r="D71" s="26"/>
      <c r="E71" s="26"/>
      <c r="F71" s="26"/>
      <c r="G71" s="27"/>
      <c r="H71" s="5"/>
      <c r="I71" s="10"/>
      <c r="J71" s="10" t="s">
        <v>12</v>
      </c>
      <c r="K71" s="17">
        <f>L62*(1+K70)</f>
        <v>204.93615999999983</v>
      </c>
      <c r="L71" s="12"/>
      <c r="M71" s="17">
        <f>L62*(1+M70)</f>
        <v>2679.9344000000001</v>
      </c>
    </row>
    <row r="72" spans="1:13" x14ac:dyDescent="0.25">
      <c r="A72" s="5"/>
      <c r="B72" s="6"/>
      <c r="C72" s="5"/>
      <c r="D72" s="5"/>
      <c r="E72" s="6"/>
      <c r="F72" s="4"/>
      <c r="G72" s="6"/>
      <c r="H72" s="5"/>
      <c r="I72" s="10"/>
      <c r="J72" s="10" t="s">
        <v>18</v>
      </c>
      <c r="K72" s="17">
        <f>K71*1.27</f>
        <v>260.26892319999979</v>
      </c>
      <c r="L72" s="12"/>
      <c r="M72" s="17">
        <f>M71*1.27</f>
        <v>3403.5166880000002</v>
      </c>
    </row>
  </sheetData>
  <mergeCells count="4">
    <mergeCell ref="D2:G2"/>
    <mergeCell ref="J2:M2"/>
    <mergeCell ref="C48:G58"/>
    <mergeCell ref="C61:G71"/>
  </mergeCells>
  <pageMargins left="0.70866141732283472" right="0.70866141732283472" top="0.74803149606299213" bottom="0.74803149606299213" header="0.31496062992125984" footer="0.31496062992125984"/>
  <pageSetup paperSize="8" orientation="landscape" horizontalDpi="4294967293" verticalDpi="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1"/>
  <sheetViews>
    <sheetView topLeftCell="B1" workbookViewId="0">
      <selection activeCell="C8" sqref="C8"/>
    </sheetView>
  </sheetViews>
  <sheetFormatPr defaultRowHeight="15" x14ac:dyDescent="0.25"/>
  <cols>
    <col min="3" max="3" width="74.28515625" customWidth="1"/>
  </cols>
  <sheetData>
    <row r="6" spans="3:3" ht="93" customHeight="1" x14ac:dyDescent="0.25">
      <c r="C6" s="1"/>
    </row>
    <row r="8" spans="3:3" ht="136.5" customHeight="1" x14ac:dyDescent="0.25">
      <c r="C8" s="1"/>
    </row>
    <row r="11" spans="3:3" ht="122.25" customHeight="1" x14ac:dyDescent="0.25">
      <c r="C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Munka2</vt:lpstr>
      <vt:lpstr>Munka3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Szoba</dc:creator>
  <cp:lastModifiedBy>Láng Orsolya</cp:lastModifiedBy>
  <cp:lastPrinted>2020-10-22T11:16:12Z</cp:lastPrinted>
  <dcterms:created xsi:type="dcterms:W3CDTF">2016-05-09T12:50:13Z</dcterms:created>
  <dcterms:modified xsi:type="dcterms:W3CDTF">2020-10-22T11:16:13Z</dcterms:modified>
</cp:coreProperties>
</file>