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I:\Penzugyi es Koltsegvetesi Osztaly\HUPENZU\2017\Rendelet módosítások\Harmadik_09_30\LEADOTT\"/>
    </mc:Choice>
  </mc:AlternateContent>
  <bookViews>
    <workbookView xWindow="0" yWindow="0" windowWidth="19200" windowHeight="10695"/>
  </bookViews>
  <sheets>
    <sheet name="5. sz. melléklet" sheetId="2" r:id="rId1"/>
    <sheet name="6.sz. melléklet" sheetId="20" r:id="rId2"/>
  </sheets>
  <definedNames>
    <definedName name="a">#REF!</definedName>
    <definedName name="Excel_BuiltIn_Print_Area_100_1" localSheetId="0">#REF!</definedName>
    <definedName name="Excel_BuiltIn_Print_Area_100_1" localSheetId="1">#REF!</definedName>
    <definedName name="Excel_BuiltIn_Print_Area_109_1" localSheetId="0">#REF!</definedName>
    <definedName name="Excel_BuiltIn_Print_Area_109_1" localSheetId="1">#REF!</definedName>
    <definedName name="Excel_BuiltIn_Print_Area_109_1">#REF!</definedName>
    <definedName name="Excel_BuiltIn_Print_Area_111" localSheetId="0">#REF!</definedName>
    <definedName name="Excel_BuiltIn_Print_Area_111" localSheetId="1">#REF!</definedName>
    <definedName name="Excel_BuiltIn_Print_Area_14_1" localSheetId="1">#REF!</definedName>
    <definedName name="Excel_BuiltIn_Print_Area_14_1">#REF!</definedName>
    <definedName name="Excel_BuiltIn_Print_Area_14_1_1" localSheetId="1">#REF!</definedName>
    <definedName name="Excel_BuiltIn_Print_Area_14_1_1">#REF!</definedName>
    <definedName name="Excel_BuiltIn_Print_Area_29_1" localSheetId="1">#REF!</definedName>
    <definedName name="Excel_BuiltIn_Print_Area_29_1">#REF!</definedName>
    <definedName name="Excel_BuiltIn_Print_Area_29_1_1" localSheetId="1">#REF!</definedName>
    <definedName name="Excel_BuiltIn_Print_Area_29_1_1">#REF!</definedName>
    <definedName name="Excel_BuiltIn_Print_Area_31_1" localSheetId="1">#REF!</definedName>
    <definedName name="Excel_BuiltIn_Print_Area_31_1">#REF!</definedName>
    <definedName name="Excel_BuiltIn_Print_Area_32_1" localSheetId="1">#REF!</definedName>
    <definedName name="Excel_BuiltIn_Print_Area_32_1">#REF!</definedName>
    <definedName name="Excel_BuiltIn_Print_Area_34_1" localSheetId="1">#REF!</definedName>
    <definedName name="Excel_BuiltIn_Print_Area_34_1">#REF!</definedName>
    <definedName name="Excel_BuiltIn_Print_Area_37_1" localSheetId="1">#REF!</definedName>
    <definedName name="Excel_BuiltIn_Print_Area_37_1">#REF!</definedName>
    <definedName name="Excel_BuiltIn_Print_Area_55_1" localSheetId="1">#REF!</definedName>
    <definedName name="Excel_BuiltIn_Print_Area_55_1">#REF!</definedName>
    <definedName name="mama">#REF!</definedName>
    <definedName name="_xlnm.Print_Area" localSheetId="0">'5. sz. melléklet'!$A$1:$O$52</definedName>
    <definedName name="_xlnm.Print_Area" localSheetId="1">'6.sz. melléklet'!$A$1:$M$52</definedName>
    <definedName name="pm" localSheetId="1">#REF!</definedName>
    <definedName name="pm">#REF!</definedName>
    <definedName name="teszt">#REF!</definedName>
  </definedNames>
  <calcPr calcId="152511"/>
</workbook>
</file>

<file path=xl/calcChain.xml><?xml version="1.0" encoding="utf-8"?>
<calcChain xmlns="http://schemas.openxmlformats.org/spreadsheetml/2006/main">
  <c r="F50" i="20" l="1"/>
  <c r="K50" i="2"/>
  <c r="D30" i="20" l="1"/>
  <c r="K30" i="2"/>
  <c r="C50" i="2" l="1"/>
  <c r="K41" i="2"/>
  <c r="C41" i="2" s="1"/>
  <c r="K40" i="2"/>
  <c r="D40" i="20"/>
  <c r="C30" i="2"/>
  <c r="K36" i="2"/>
  <c r="C39" i="20"/>
  <c r="C28" i="20"/>
  <c r="C26" i="20"/>
  <c r="C30" i="20" l="1"/>
  <c r="C40" i="20"/>
  <c r="C42" i="20" l="1"/>
  <c r="C24" i="20" l="1"/>
  <c r="C46" i="20" l="1"/>
  <c r="C46" i="2" l="1"/>
  <c r="C40" i="2" l="1"/>
  <c r="C34" i="2" l="1"/>
  <c r="C34" i="20"/>
  <c r="N52" i="2" l="1"/>
  <c r="O52" i="2"/>
  <c r="C50" i="20"/>
  <c r="K21" i="2" l="1"/>
  <c r="J44" i="2"/>
  <c r="J36" i="2"/>
  <c r="J21" i="2"/>
  <c r="J48" i="2" l="1"/>
  <c r="J52" i="2" s="1"/>
  <c r="K44" i="2"/>
  <c r="K48" i="2" l="1"/>
  <c r="K52" i="2" s="1"/>
  <c r="M44" i="20"/>
  <c r="L44" i="20"/>
  <c r="K44" i="20"/>
  <c r="J44" i="20"/>
  <c r="I44" i="20"/>
  <c r="H44" i="20"/>
  <c r="G44" i="20"/>
  <c r="F44" i="20"/>
  <c r="E44" i="20"/>
  <c r="D44" i="20"/>
  <c r="C41" i="20"/>
  <c r="C38" i="20"/>
  <c r="M36" i="20"/>
  <c r="L36" i="20"/>
  <c r="K36" i="20"/>
  <c r="J36" i="20"/>
  <c r="I36" i="20"/>
  <c r="H36" i="20"/>
  <c r="G36" i="20"/>
  <c r="F36" i="20"/>
  <c r="E36" i="20"/>
  <c r="D36" i="20"/>
  <c r="C33" i="20"/>
  <c r="C32" i="20"/>
  <c r="C31" i="20"/>
  <c r="C29" i="20"/>
  <c r="C27" i="20"/>
  <c r="C25" i="20"/>
  <c r="C23" i="20"/>
  <c r="M21" i="20"/>
  <c r="M48" i="20" s="1"/>
  <c r="M52" i="20" s="1"/>
  <c r="L21" i="20"/>
  <c r="K21" i="20"/>
  <c r="J21" i="20"/>
  <c r="I21" i="20"/>
  <c r="H21" i="20"/>
  <c r="G21" i="20"/>
  <c r="F21" i="20"/>
  <c r="E21" i="20"/>
  <c r="D21" i="20"/>
  <c r="C19" i="20"/>
  <c r="C44" i="20" l="1"/>
  <c r="H48" i="20"/>
  <c r="H52" i="20" s="1"/>
  <c r="L48" i="20"/>
  <c r="L52" i="20" s="1"/>
  <c r="E48" i="20"/>
  <c r="E52" i="20" s="1"/>
  <c r="D48" i="20"/>
  <c r="D52" i="20" s="1"/>
  <c r="J48" i="20"/>
  <c r="J52" i="20" s="1"/>
  <c r="K48" i="20"/>
  <c r="K52" i="20" s="1"/>
  <c r="G48" i="20"/>
  <c r="G52" i="20" s="1"/>
  <c r="I48" i="20"/>
  <c r="I52" i="20" s="1"/>
  <c r="F48" i="20"/>
  <c r="F52" i="20" s="1"/>
  <c r="C21" i="20"/>
  <c r="C36" i="20"/>
  <c r="C48" i="20" l="1"/>
  <c r="C52" i="20" s="1"/>
  <c r="E44" i="2"/>
  <c r="C39" i="2"/>
  <c r="C33" i="2"/>
  <c r="C29" i="2"/>
  <c r="C28" i="2"/>
  <c r="C27" i="2"/>
  <c r="C26" i="2"/>
  <c r="C24" i="2"/>
  <c r="C31" i="2"/>
  <c r="C42" i="2"/>
  <c r="D36" i="2"/>
  <c r="D21" i="2"/>
  <c r="E21" i="2"/>
  <c r="H21" i="2"/>
  <c r="C25" i="2"/>
  <c r="F21" i="2"/>
  <c r="G21" i="2"/>
  <c r="I21" i="2"/>
  <c r="L21" i="2"/>
  <c r="M21" i="2"/>
  <c r="N21" i="2"/>
  <c r="O21" i="2"/>
  <c r="E36" i="2"/>
  <c r="F36" i="2"/>
  <c r="G36" i="2"/>
  <c r="I36" i="2"/>
  <c r="L36" i="2"/>
  <c r="M36" i="2"/>
  <c r="N36" i="2"/>
  <c r="O36" i="2"/>
  <c r="F44" i="2"/>
  <c r="G44" i="2"/>
  <c r="H44" i="2"/>
  <c r="I44" i="2"/>
  <c r="L44" i="2"/>
  <c r="M44" i="2"/>
  <c r="N44" i="2"/>
  <c r="O44" i="2"/>
  <c r="H36" i="2"/>
  <c r="C38" i="2"/>
  <c r="C44" i="2" s="1"/>
  <c r="E48" i="2" l="1"/>
  <c r="E52" i="2" s="1"/>
  <c r="G48" i="2"/>
  <c r="G52" i="2" s="1"/>
  <c r="M48" i="2"/>
  <c r="M52" i="2" s="1"/>
  <c r="F48" i="2"/>
  <c r="F52" i="2" s="1"/>
  <c r="L48" i="2"/>
  <c r="L52" i="2" s="1"/>
  <c r="I48" i="2"/>
  <c r="I52" i="2" s="1"/>
  <c r="H48" i="2"/>
  <c r="H52" i="2" s="1"/>
  <c r="C19" i="2"/>
  <c r="C23" i="2"/>
  <c r="D44" i="2"/>
  <c r="D48" i="2" s="1"/>
  <c r="D52" i="2" s="1"/>
  <c r="C32" i="2"/>
  <c r="C36" i="2" l="1"/>
  <c r="C21" i="2"/>
  <c r="C48" i="2" l="1"/>
  <c r="C52" i="2" l="1"/>
</calcChain>
</file>

<file path=xl/sharedStrings.xml><?xml version="1.0" encoding="utf-8"?>
<sst xmlns="http://schemas.openxmlformats.org/spreadsheetml/2006/main" count="193" uniqueCount="95">
  <si>
    <t>ezer Ft-ban</t>
  </si>
  <si>
    <t>Kötelező feladatok</t>
  </si>
  <si>
    <t>Önként vállalt feladatok</t>
  </si>
  <si>
    <t>Költségvetési</t>
  </si>
  <si>
    <t>Munkaadókat</t>
  </si>
  <si>
    <t>kiadások</t>
  </si>
  <si>
    <t>Személyi</t>
  </si>
  <si>
    <t>terhelő</t>
  </si>
  <si>
    <t>Dologi</t>
  </si>
  <si>
    <t>Ellátottak</t>
  </si>
  <si>
    <t>Működési</t>
  </si>
  <si>
    <t>Beruházások</t>
  </si>
  <si>
    <t>Felújítások</t>
  </si>
  <si>
    <t>Felhalmozási</t>
  </si>
  <si>
    <t>összesen</t>
  </si>
  <si>
    <t>juttatások</t>
  </si>
  <si>
    <t>pénzbeli</t>
  </si>
  <si>
    <t>célú</t>
  </si>
  <si>
    <t>felhalmozási</t>
  </si>
  <si>
    <t>Ssz.</t>
  </si>
  <si>
    <t>megnevezése</t>
  </si>
  <si>
    <t>szocilis</t>
  </si>
  <si>
    <t>juttatásai</t>
  </si>
  <si>
    <t>pénzeszköz</t>
  </si>
  <si>
    <t>hozzájárulási</t>
  </si>
  <si>
    <t>adó</t>
  </si>
  <si>
    <t>1.</t>
  </si>
  <si>
    <t xml:space="preserve">Egyesített Bölcsődék </t>
  </si>
  <si>
    <t>Bolyai Utcai Óvoda</t>
  </si>
  <si>
    <t>2.</t>
  </si>
  <si>
    <t>Budakeszi Úti Óvoda</t>
  </si>
  <si>
    <t>3.</t>
  </si>
  <si>
    <t>Hűvösvölgyi Gesztenyéskert Óvoda</t>
  </si>
  <si>
    <t>4.</t>
  </si>
  <si>
    <t>Kitaibel Pál Utcai Óvoda</t>
  </si>
  <si>
    <t>Kolozsvár Utcai Óvoda</t>
  </si>
  <si>
    <t>Községház Utcai Óvoda</t>
  </si>
  <si>
    <t>Pitypang Utcai Óvoda</t>
  </si>
  <si>
    <t>Százszorszép Óvoda</t>
  </si>
  <si>
    <t>Szemlőhegy Utcai Óvoda</t>
  </si>
  <si>
    <t>Törökvész Úti Óvoda</t>
  </si>
  <si>
    <t>ÉNO</t>
  </si>
  <si>
    <t xml:space="preserve">I. Gondozási Központ </t>
  </si>
  <si>
    <t xml:space="preserve">II. Gondozási Központ </t>
  </si>
  <si>
    <t xml:space="preserve">III. Gondozási Központ </t>
  </si>
  <si>
    <t>Intézmény Működtetési Központ</t>
  </si>
  <si>
    <t>bevételek</t>
  </si>
  <si>
    <t>Egyéb</t>
  </si>
  <si>
    <t>támogatás</t>
  </si>
  <si>
    <t xml:space="preserve">Felhalmozási </t>
  </si>
  <si>
    <t>államháztartáson</t>
  </si>
  <si>
    <t xml:space="preserve">működési </t>
  </si>
  <si>
    <t>belülről</t>
  </si>
  <si>
    <t>járulékok és</t>
  </si>
  <si>
    <t>átvett</t>
  </si>
  <si>
    <t>maradvány</t>
  </si>
  <si>
    <t>Finanszírozási bevételek</t>
  </si>
  <si>
    <t>költségvetési</t>
  </si>
  <si>
    <t>igénybevétel</t>
  </si>
  <si>
    <t>irányító szervi</t>
  </si>
  <si>
    <t xml:space="preserve">Költségvetési szerv </t>
  </si>
  <si>
    <t>Költségvetési bevételek</t>
  </si>
  <si>
    <t>Működési költségvetési kiadások</t>
  </si>
  <si>
    <t>Felhalmozási költségvetési kiadások</t>
  </si>
  <si>
    <t>a</t>
  </si>
  <si>
    <t>b</t>
  </si>
  <si>
    <t>c</t>
  </si>
  <si>
    <t>d</t>
  </si>
  <si>
    <t>e</t>
  </si>
  <si>
    <t>f</t>
  </si>
  <si>
    <t>g</t>
  </si>
  <si>
    <t>h</t>
  </si>
  <si>
    <t>j</t>
  </si>
  <si>
    <t>k</t>
  </si>
  <si>
    <t>i</t>
  </si>
  <si>
    <t>I.</t>
  </si>
  <si>
    <t>II.</t>
  </si>
  <si>
    <t>Egészségügyi Szolgálat</t>
  </si>
  <si>
    <t>A</t>
  </si>
  <si>
    <t>Gazdasági szervezettel nem rendelkező intézmények összesen:</t>
  </si>
  <si>
    <t>Egyesített Bölcsődék összesen:</t>
  </si>
  <si>
    <t>Óvodák összesen:</t>
  </si>
  <si>
    <t>Humán szolgáltatás összesen:</t>
  </si>
  <si>
    <t>Humán szolgáltatás összsen:</t>
  </si>
  <si>
    <t>Mindösszesen: (I.+II.)</t>
  </si>
  <si>
    <t>Virág árok Óvoda</t>
  </si>
  <si>
    <t xml:space="preserve">Budapest Főváros II. Kerületi Önkormányzat irányítása alá tartozó gazdasági szervezettel nem rendelkező költségvetési szervek és az Egészségügyi Szolgálat kiadási előirányzat változásai </t>
  </si>
  <si>
    <t>l</t>
  </si>
  <si>
    <t>Völgy  Utcai Óvoda</t>
  </si>
  <si>
    <t>Völgy Utcai Óvoda</t>
  </si>
  <si>
    <t>Budapest Főváros II. Kerületi Önkormányzat irányítása alá tartozó gazdasági szervezettel nem rendelkező költségvetési szervek és az Egészségügyi Szolgálat bevételi előirányzat változásai</t>
  </si>
  <si>
    <t>Család és Gyermekjóléti Központ</t>
  </si>
  <si>
    <t>2017. május 1-jétől -szeptember 30-áig.</t>
  </si>
  <si>
    <t>5. sz. melléklet</t>
  </si>
  <si>
    <t>6. sz. melléklet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</si>
</sst>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8" x14ac:knownFonts="1">
    <font>
      <sz val="10"/>
      <name val="Arial CE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0"/>
      <name val="Arial CE"/>
      <charset val="238"/>
    </font>
    <font>
      <sz val="11"/>
      <color indexed="10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52"/>
      <name val="Calibri"/>
      <family val="2"/>
      <charset val="238"/>
    </font>
    <font>
      <sz val="10"/>
      <name val="Times New Roman CE"/>
      <family val="1"/>
      <charset val="238"/>
    </font>
    <font>
      <sz val="10"/>
      <name val="Times New Roman"/>
      <family val="1"/>
    </font>
    <font>
      <b/>
      <sz val="10"/>
      <name val="Times New Roman"/>
      <family val="1"/>
    </font>
    <font>
      <sz val="8"/>
      <name val="Times New Roman"/>
      <family val="1"/>
    </font>
    <font>
      <sz val="5"/>
      <name val="Times New Roman"/>
      <family val="1"/>
    </font>
    <font>
      <b/>
      <sz val="9"/>
      <name val="Times New Roman"/>
      <family val="1"/>
    </font>
    <font>
      <sz val="9"/>
      <name val="Times New Roman"/>
      <family val="1"/>
      <charset val="238"/>
    </font>
    <font>
      <b/>
      <sz val="10"/>
      <name val="Times New Roman"/>
      <family val="1"/>
      <charset val="238"/>
    </font>
    <font>
      <sz val="7"/>
      <name val="Times New Roman"/>
      <family val="1"/>
    </font>
    <font>
      <b/>
      <sz val="7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</font>
    <font>
      <sz val="8"/>
      <name val="Times New Roman"/>
      <family val="1"/>
      <charset val="238"/>
    </font>
    <font>
      <sz val="8"/>
      <color indexed="10"/>
      <name val="Times New Roman"/>
      <family val="1"/>
    </font>
    <font>
      <sz val="10"/>
      <name val="Times New Roman"/>
      <family val="1"/>
      <charset val="238"/>
    </font>
    <font>
      <sz val="8"/>
      <color rgb="FFFF0000"/>
      <name val="Times New Roman"/>
      <family val="1"/>
      <charset val="238"/>
    </font>
    <font>
      <b/>
      <sz val="9"/>
      <name val="Times New Roman"/>
      <family val="1"/>
      <charset val="238"/>
    </font>
    <font>
      <b/>
      <sz val="8"/>
      <name val="Times New Roman"/>
      <family val="1"/>
      <charset val="238"/>
    </font>
    <font>
      <sz val="10"/>
      <color rgb="FFFF0000"/>
      <name val="Times New Roman"/>
      <family val="1"/>
    </font>
  </fonts>
  <fills count="25">
    <fill>
      <patternFill patternType="none"/>
    </fill>
    <fill>
      <patternFill patternType="gray125"/>
    </fill>
    <fill>
      <patternFill patternType="solid">
        <fgColor indexed="49"/>
      </patternFill>
    </fill>
    <fill>
      <patternFill patternType="solid">
        <fgColor indexed="53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55"/>
      </patternFill>
    </fill>
    <fill>
      <patternFill patternType="solid">
        <fgColor indexed="51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62"/>
      </patternFill>
    </fill>
    <fill>
      <patternFill patternType="solid">
        <fgColor indexed="57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26"/>
      </patternFill>
    </fill>
    <fill>
      <patternFill patternType="solid">
        <fgColor indexed="10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9"/>
        <bgColor indexed="26"/>
      </patternFill>
    </fill>
  </fills>
  <borders count="5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7" borderId="0" applyNumberFormat="0" applyBorder="0" applyAlignment="0" applyProtection="0"/>
    <xf numFmtId="0" fontId="1" fillId="12" borderId="0" applyNumberFormat="0" applyBorder="0" applyAlignment="0" applyProtection="0"/>
    <xf numFmtId="0" fontId="1" fillId="11" borderId="0" applyNumberFormat="0" applyBorder="0" applyAlignment="0" applyProtection="0"/>
    <xf numFmtId="0" fontId="2" fillId="17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" borderId="0" applyNumberFormat="0" applyBorder="0" applyAlignment="0" applyProtection="0"/>
    <xf numFmtId="0" fontId="2" fillId="19" borderId="0" applyNumberFormat="0" applyBorder="0" applyAlignment="0" applyProtection="0"/>
    <xf numFmtId="0" fontId="3" fillId="9" borderId="1" applyNumberFormat="0" applyAlignment="0" applyProtection="0"/>
    <xf numFmtId="0" fontId="4" fillId="0" borderId="0" applyNumberFormat="0" applyFill="0" applyBorder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7" fillId="0" borderId="0" applyNumberFormat="0" applyFill="0" applyBorder="0" applyAlignment="0" applyProtection="0"/>
    <xf numFmtId="0" fontId="8" fillId="10" borderId="5" applyNumberFormat="0" applyAlignment="0" applyProtection="0"/>
    <xf numFmtId="0" fontId="10" fillId="0" borderId="0" applyNumberFormat="0" applyFill="0" applyBorder="0" applyAlignment="0" applyProtection="0"/>
    <xf numFmtId="0" fontId="11" fillId="0" borderId="6" applyNumberFormat="0" applyFill="0" applyAlignment="0" applyProtection="0"/>
    <xf numFmtId="0" fontId="9" fillId="20" borderId="7" applyNumberFormat="0" applyFont="0" applyAlignment="0" applyProtection="0"/>
    <xf numFmtId="0" fontId="2" fillId="15" borderId="0" applyNumberFormat="0" applyBorder="0" applyAlignment="0" applyProtection="0"/>
    <xf numFmtId="0" fontId="2" fillId="21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12" fillId="6" borderId="0" applyNumberFormat="0" applyBorder="0" applyAlignment="0" applyProtection="0"/>
    <xf numFmtId="0" fontId="13" fillId="22" borderId="8" applyNumberFormat="0" applyAlignment="0" applyProtection="0"/>
    <xf numFmtId="0" fontId="14" fillId="0" borderId="0" applyNumberFormat="0" applyFill="0" applyBorder="0" applyAlignment="0" applyProtection="0"/>
    <xf numFmtId="0" fontId="9" fillId="0" borderId="0"/>
    <xf numFmtId="0" fontId="15" fillId="0" borderId="9" applyNumberFormat="0" applyFill="0" applyAlignment="0" applyProtection="0"/>
    <xf numFmtId="0" fontId="16" fillId="5" borderId="0" applyNumberFormat="0" applyBorder="0" applyAlignment="0" applyProtection="0"/>
    <xf numFmtId="0" fontId="17" fillId="23" borderId="0" applyNumberFormat="0" applyBorder="0" applyAlignment="0" applyProtection="0"/>
    <xf numFmtId="0" fontId="18" fillId="22" borderId="1" applyNumberFormat="0" applyAlignment="0" applyProtection="0"/>
  </cellStyleXfs>
  <cellXfs count="196">
    <xf numFmtId="0" fontId="0" fillId="0" borderId="0" xfId="0"/>
    <xf numFmtId="0" fontId="20" fillId="0" borderId="0" xfId="0" applyFont="1"/>
    <xf numFmtId="0" fontId="20" fillId="0" borderId="0" xfId="0" applyFont="1" applyAlignment="1">
      <alignment horizontal="right"/>
    </xf>
    <xf numFmtId="0" fontId="19" fillId="24" borderId="0" xfId="0" applyFont="1" applyFill="1" applyBorder="1" applyAlignment="1">
      <alignment horizontal="right"/>
    </xf>
    <xf numFmtId="0" fontId="22" fillId="0" borderId="0" xfId="0" applyFont="1"/>
    <xf numFmtId="0" fontId="21" fillId="0" borderId="0" xfId="0" applyFont="1" applyAlignment="1"/>
    <xf numFmtId="0" fontId="23" fillId="0" borderId="0" xfId="0" applyFont="1"/>
    <xf numFmtId="0" fontId="24" fillId="0" borderId="0" xfId="0" applyFont="1" applyAlignment="1"/>
    <xf numFmtId="0" fontId="25" fillId="0" borderId="0" xfId="0" applyFont="1" applyAlignment="1">
      <alignment horizontal="right"/>
    </xf>
    <xf numFmtId="0" fontId="22" fillId="0" borderId="10" xfId="0" applyFont="1" applyBorder="1"/>
    <xf numFmtId="0" fontId="21" fillId="0" borderId="11" xfId="0" applyFont="1" applyBorder="1" applyAlignment="1"/>
    <xf numFmtId="0" fontId="26" fillId="0" borderId="12" xfId="0" applyFont="1" applyBorder="1"/>
    <xf numFmtId="0" fontId="26" fillId="0" borderId="13" xfId="0" applyFont="1" applyBorder="1"/>
    <xf numFmtId="0" fontId="22" fillId="0" borderId="15" xfId="0" applyFont="1" applyBorder="1"/>
    <xf numFmtId="0" fontId="22" fillId="0" borderId="17" xfId="0" applyFont="1" applyBorder="1"/>
    <xf numFmtId="0" fontId="21" fillId="0" borderId="15" xfId="0" applyFont="1" applyBorder="1" applyAlignment="1"/>
    <xf numFmtId="0" fontId="21" fillId="0" borderId="18" xfId="0" applyFont="1" applyBorder="1" applyAlignment="1"/>
    <xf numFmtId="0" fontId="21" fillId="0" borderId="0" xfId="0" applyFont="1" applyBorder="1" applyAlignment="1"/>
    <xf numFmtId="0" fontId="22" fillId="0" borderId="17" xfId="0" applyFont="1" applyBorder="1" applyAlignment="1">
      <alignment horizontal="center"/>
    </xf>
    <xf numFmtId="0" fontId="22" fillId="0" borderId="0" xfId="0" applyFont="1" applyBorder="1"/>
    <xf numFmtId="0" fontId="22" fillId="0" borderId="20" xfId="0" applyFont="1" applyBorder="1" applyAlignment="1">
      <alignment horizontal="center"/>
    </xf>
    <xf numFmtId="0" fontId="22" fillId="0" borderId="16" xfId="0" applyFont="1" applyBorder="1" applyAlignment="1">
      <alignment horizontal="center"/>
    </xf>
    <xf numFmtId="0" fontId="22" fillId="0" borderId="20" xfId="0" applyFont="1" applyBorder="1"/>
    <xf numFmtId="0" fontId="22" fillId="0" borderId="15" xfId="0" applyFont="1" applyFill="1" applyBorder="1" applyAlignment="1">
      <alignment horizontal="center"/>
    </xf>
    <xf numFmtId="0" fontId="22" fillId="0" borderId="21" xfId="0" applyFont="1" applyFill="1" applyBorder="1" applyAlignment="1">
      <alignment horizontal="center"/>
    </xf>
    <xf numFmtId="0" fontId="22" fillId="0" borderId="0" xfId="0" applyFont="1" applyBorder="1" applyAlignment="1">
      <alignment horizontal="center"/>
    </xf>
    <xf numFmtId="0" fontId="22" fillId="0" borderId="20" xfId="0" applyFont="1" applyFill="1" applyBorder="1" applyAlignment="1">
      <alignment horizontal="center"/>
    </xf>
    <xf numFmtId="0" fontId="28" fillId="0" borderId="15" xfId="0" applyFont="1" applyBorder="1" applyAlignment="1">
      <alignment horizontal="center" vertical="center"/>
    </xf>
    <xf numFmtId="0" fontId="22" fillId="0" borderId="15" xfId="0" applyFont="1" applyBorder="1" applyAlignment="1">
      <alignment horizontal="center" vertical="center"/>
    </xf>
    <xf numFmtId="0" fontId="29" fillId="0" borderId="17" xfId="0" applyFont="1" applyBorder="1" applyAlignment="1">
      <alignment horizontal="center"/>
    </xf>
    <xf numFmtId="0" fontId="20" fillId="0" borderId="15" xfId="0" applyFont="1" applyBorder="1"/>
    <xf numFmtId="0" fontId="20" fillId="0" borderId="20" xfId="0" applyFont="1" applyBorder="1"/>
    <xf numFmtId="0" fontId="28" fillId="0" borderId="17" xfId="0" applyFont="1" applyBorder="1" applyAlignment="1">
      <alignment horizontal="center"/>
    </xf>
    <xf numFmtId="0" fontId="20" fillId="0" borderId="25" xfId="0" applyFont="1" applyBorder="1"/>
    <xf numFmtId="0" fontId="20" fillId="0" borderId="26" xfId="0" applyFont="1" applyBorder="1"/>
    <xf numFmtId="0" fontId="22" fillId="0" borderId="27" xfId="0" applyFont="1" applyBorder="1"/>
    <xf numFmtId="0" fontId="22" fillId="0" borderId="28" xfId="0" applyFont="1" applyBorder="1" applyAlignment="1">
      <alignment horizontal="center"/>
    </xf>
    <xf numFmtId="0" fontId="22" fillId="0" borderId="30" xfId="0" applyFont="1" applyBorder="1" applyAlignment="1">
      <alignment horizontal="center"/>
    </xf>
    <xf numFmtId="0" fontId="22" fillId="0" borderId="31" xfId="0" applyFont="1" applyBorder="1" applyAlignment="1">
      <alignment horizontal="center"/>
    </xf>
    <xf numFmtId="0" fontId="22" fillId="0" borderId="32" xfId="0" applyFont="1" applyBorder="1" applyAlignment="1">
      <alignment horizontal="center"/>
    </xf>
    <xf numFmtId="0" fontId="22" fillId="0" borderId="33" xfId="0" applyFont="1" applyBorder="1" applyAlignment="1">
      <alignment horizontal="center"/>
    </xf>
    <xf numFmtId="0" fontId="22" fillId="0" borderId="26" xfId="0" applyFont="1" applyBorder="1" applyAlignment="1">
      <alignment horizontal="center"/>
    </xf>
    <xf numFmtId="0" fontId="22" fillId="0" borderId="34" xfId="0" applyFont="1" applyBorder="1" applyAlignment="1">
      <alignment horizontal="center"/>
    </xf>
    <xf numFmtId="0" fontId="22" fillId="0" borderId="27" xfId="0" applyFont="1" applyBorder="1" applyAlignment="1">
      <alignment horizontal="center"/>
    </xf>
    <xf numFmtId="0" fontId="22" fillId="0" borderId="36" xfId="0" applyFont="1" applyBorder="1" applyAlignment="1">
      <alignment horizontal="center"/>
    </xf>
    <xf numFmtId="0" fontId="22" fillId="0" borderId="19" xfId="0" applyFont="1" applyBorder="1"/>
    <xf numFmtId="3" fontId="22" fillId="0" borderId="17" xfId="0" applyNumberFormat="1" applyFont="1" applyBorder="1" applyAlignment="1">
      <alignment horizontal="right"/>
    </xf>
    <xf numFmtId="3" fontId="22" fillId="0" borderId="0" xfId="0" applyNumberFormat="1" applyFont="1" applyBorder="1"/>
    <xf numFmtId="3" fontId="22" fillId="0" borderId="15" xfId="0" applyNumberFormat="1" applyFont="1" applyBorder="1"/>
    <xf numFmtId="3" fontId="22" fillId="0" borderId="19" xfId="0" applyNumberFormat="1" applyFont="1" applyBorder="1"/>
    <xf numFmtId="3" fontId="29" fillId="0" borderId="30" xfId="0" applyNumberFormat="1" applyFont="1" applyBorder="1" applyAlignment="1">
      <alignment horizontal="right"/>
    </xf>
    <xf numFmtId="3" fontId="29" fillId="0" borderId="29" xfId="0" applyNumberFormat="1" applyFont="1" applyBorder="1"/>
    <xf numFmtId="3" fontId="29" fillId="0" borderId="32" xfId="0" applyNumberFormat="1" applyFont="1" applyBorder="1"/>
    <xf numFmtId="3" fontId="29" fillId="0" borderId="34" xfId="0" applyNumberFormat="1" applyFont="1" applyBorder="1"/>
    <xf numFmtId="3" fontId="29" fillId="0" borderId="37" xfId="0" applyNumberFormat="1" applyFont="1" applyBorder="1"/>
    <xf numFmtId="3" fontId="22" fillId="0" borderId="36" xfId="0" applyNumberFormat="1" applyFont="1" applyBorder="1" applyAlignment="1">
      <alignment horizontal="right"/>
    </xf>
    <xf numFmtId="3" fontId="29" fillId="0" borderId="29" xfId="0" applyNumberFormat="1" applyFont="1" applyBorder="1" applyAlignment="1">
      <alignment horizontal="right"/>
    </xf>
    <xf numFmtId="3" fontId="29" fillId="0" borderId="32" xfId="0" applyNumberFormat="1" applyFont="1" applyBorder="1" applyAlignment="1">
      <alignment horizontal="right"/>
    </xf>
    <xf numFmtId="3" fontId="29" fillId="0" borderId="34" xfId="0" applyNumberFormat="1" applyFont="1" applyBorder="1" applyAlignment="1">
      <alignment horizontal="right"/>
    </xf>
    <xf numFmtId="3" fontId="29" fillId="0" borderId="37" xfId="0" applyNumberFormat="1" applyFont="1" applyBorder="1" applyAlignment="1">
      <alignment horizontal="right"/>
    </xf>
    <xf numFmtId="3" fontId="29" fillId="0" borderId="35" xfId="0" applyNumberFormat="1" applyFont="1" applyBorder="1" applyAlignment="1">
      <alignment horizontal="right"/>
    </xf>
    <xf numFmtId="3" fontId="29" fillId="0" borderId="17" xfId="0" applyNumberFormat="1" applyFont="1" applyBorder="1" applyAlignment="1">
      <alignment horizontal="right"/>
    </xf>
    <xf numFmtId="3" fontId="29" fillId="0" borderId="0" xfId="0" applyNumberFormat="1" applyFont="1" applyBorder="1" applyAlignment="1">
      <alignment horizontal="right"/>
    </xf>
    <xf numFmtId="3" fontId="29" fillId="0" borderId="15" xfId="0" applyNumberFormat="1" applyFont="1" applyBorder="1" applyAlignment="1">
      <alignment horizontal="right"/>
    </xf>
    <xf numFmtId="3" fontId="29" fillId="0" borderId="19" xfId="0" applyNumberFormat="1" applyFont="1" applyBorder="1" applyAlignment="1">
      <alignment horizontal="right"/>
    </xf>
    <xf numFmtId="3" fontId="31" fillId="0" borderId="30" xfId="0" applyNumberFormat="1" applyFont="1" applyBorder="1" applyAlignment="1">
      <alignment horizontal="right"/>
    </xf>
    <xf numFmtId="3" fontId="31" fillId="0" borderId="33" xfId="0" applyNumberFormat="1" applyFont="1" applyBorder="1" applyAlignment="1">
      <alignment horizontal="right"/>
    </xf>
    <xf numFmtId="3" fontId="29" fillId="0" borderId="33" xfId="0" applyNumberFormat="1" applyFont="1" applyBorder="1" applyAlignment="1">
      <alignment horizontal="right"/>
    </xf>
    <xf numFmtId="3" fontId="22" fillId="0" borderId="0" xfId="0" applyNumberFormat="1" applyFont="1" applyAlignment="1">
      <alignment horizontal="right"/>
    </xf>
    <xf numFmtId="0" fontId="20" fillId="0" borderId="0" xfId="0" applyFont="1" applyBorder="1"/>
    <xf numFmtId="0" fontId="22" fillId="0" borderId="0" xfId="0" applyFont="1" applyAlignment="1">
      <alignment horizontal="right"/>
    </xf>
    <xf numFmtId="3" fontId="22" fillId="0" borderId="0" xfId="0" applyNumberFormat="1" applyFont="1"/>
    <xf numFmtId="3" fontId="20" fillId="0" borderId="0" xfId="0" applyNumberFormat="1" applyFont="1"/>
    <xf numFmtId="0" fontId="29" fillId="0" borderId="15" xfId="0" applyFont="1" applyBorder="1" applyAlignment="1">
      <alignment horizontal="center"/>
    </xf>
    <xf numFmtId="0" fontId="29" fillId="0" borderId="15" xfId="0" applyFont="1" applyBorder="1" applyAlignment="1">
      <alignment horizontal="center" vertical="center"/>
    </xf>
    <xf numFmtId="0" fontId="22" fillId="0" borderId="25" xfId="0" applyFont="1" applyBorder="1"/>
    <xf numFmtId="0" fontId="22" fillId="0" borderId="37" xfId="0" applyFont="1" applyBorder="1" applyAlignment="1">
      <alignment horizontal="center"/>
    </xf>
    <xf numFmtId="3" fontId="20" fillId="0" borderId="0" xfId="0" applyNumberFormat="1" applyFont="1" applyBorder="1"/>
    <xf numFmtId="3" fontId="29" fillId="0" borderId="41" xfId="0" applyNumberFormat="1" applyFont="1" applyBorder="1" applyAlignment="1">
      <alignment horizontal="right"/>
    </xf>
    <xf numFmtId="3" fontId="29" fillId="0" borderId="42" xfId="0" applyNumberFormat="1" applyFont="1" applyBorder="1" applyAlignment="1">
      <alignment horizontal="right"/>
    </xf>
    <xf numFmtId="3" fontId="29" fillId="0" borderId="12" xfId="0" applyNumberFormat="1" applyFont="1" applyBorder="1" applyAlignment="1">
      <alignment horizontal="right"/>
    </xf>
    <xf numFmtId="3" fontId="29" fillId="0" borderId="40" xfId="0" applyNumberFormat="1" applyFont="1" applyBorder="1" applyAlignment="1">
      <alignment horizontal="right"/>
    </xf>
    <xf numFmtId="3" fontId="20" fillId="0" borderId="0" xfId="0" applyNumberFormat="1" applyFont="1" applyAlignment="1">
      <alignment horizontal="right"/>
    </xf>
    <xf numFmtId="0" fontId="22" fillId="0" borderId="15" xfId="0" applyFont="1" applyBorder="1" applyAlignment="1">
      <alignment horizontal="center"/>
    </xf>
    <xf numFmtId="0" fontId="22" fillId="0" borderId="21" xfId="0" applyFont="1" applyBorder="1"/>
    <xf numFmtId="164" fontId="20" fillId="0" borderId="0" xfId="0" applyNumberFormat="1" applyFont="1"/>
    <xf numFmtId="3" fontId="31" fillId="0" borderId="34" xfId="0" applyNumberFormat="1" applyFont="1" applyBorder="1" applyAlignment="1">
      <alignment horizontal="right"/>
    </xf>
    <xf numFmtId="0" fontId="22" fillId="0" borderId="16" xfId="0" applyFont="1" applyFill="1" applyBorder="1" applyAlignment="1">
      <alignment horizontal="center"/>
    </xf>
    <xf numFmtId="0" fontId="22" fillId="0" borderId="0" xfId="0" applyFont="1" applyFill="1" applyBorder="1" applyAlignment="1">
      <alignment horizontal="center"/>
    </xf>
    <xf numFmtId="0" fontId="33" fillId="0" borderId="0" xfId="0" applyFont="1" applyAlignment="1"/>
    <xf numFmtId="0" fontId="20" fillId="0" borderId="16" xfId="0" applyFont="1" applyBorder="1"/>
    <xf numFmtId="0" fontId="31" fillId="0" borderId="15" xfId="0" applyFont="1" applyFill="1" applyBorder="1" applyAlignment="1">
      <alignment horizontal="center"/>
    </xf>
    <xf numFmtId="0" fontId="34" fillId="0" borderId="15" xfId="0" applyFont="1" applyFill="1" applyBorder="1" applyAlignment="1">
      <alignment horizontal="center"/>
    </xf>
    <xf numFmtId="0" fontId="29" fillId="0" borderId="30" xfId="0" applyFont="1" applyBorder="1"/>
    <xf numFmtId="0" fontId="29" fillId="0" borderId="17" xfId="0" applyFont="1" applyBorder="1"/>
    <xf numFmtId="0" fontId="22" fillId="0" borderId="44" xfId="0" applyFont="1" applyBorder="1"/>
    <xf numFmtId="0" fontId="29" fillId="0" borderId="15" xfId="0" applyFont="1" applyBorder="1"/>
    <xf numFmtId="0" fontId="28" fillId="0" borderId="45" xfId="0" applyFont="1" applyBorder="1" applyAlignment="1">
      <alignment horizontal="center"/>
    </xf>
    <xf numFmtId="0" fontId="30" fillId="0" borderId="17" xfId="0" applyFont="1" applyBorder="1"/>
    <xf numFmtId="0" fontId="30" fillId="0" borderId="17" xfId="0" applyFont="1" applyFill="1" applyBorder="1" applyAlignment="1">
      <alignment horizontal="left"/>
    </xf>
    <xf numFmtId="0" fontId="30" fillId="0" borderId="36" xfId="0" applyFont="1" applyBorder="1"/>
    <xf numFmtId="0" fontId="30" fillId="0" borderId="30" xfId="0" applyFont="1" applyBorder="1"/>
    <xf numFmtId="0" fontId="32" fillId="0" borderId="17" xfId="0" applyFont="1" applyBorder="1"/>
    <xf numFmtId="0" fontId="21" fillId="0" borderId="17" xfId="0" applyFont="1" applyBorder="1" applyAlignment="1"/>
    <xf numFmtId="0" fontId="26" fillId="0" borderId="18" xfId="0" applyFont="1" applyBorder="1" applyAlignment="1">
      <alignment horizontal="center"/>
    </xf>
    <xf numFmtId="3" fontId="22" fillId="0" borderId="18" xfId="0" applyNumberFormat="1" applyFont="1" applyBorder="1"/>
    <xf numFmtId="3" fontId="22" fillId="0" borderId="21" xfId="0" applyNumberFormat="1" applyFont="1" applyBorder="1" applyAlignment="1">
      <alignment horizontal="center"/>
    </xf>
    <xf numFmtId="0" fontId="21" fillId="0" borderId="0" xfId="0" applyFont="1" applyAlignment="1">
      <alignment horizontal="center"/>
    </xf>
    <xf numFmtId="0" fontId="26" fillId="0" borderId="12" xfId="0" applyFont="1" applyBorder="1" applyAlignment="1">
      <alignment horizontal="center"/>
    </xf>
    <xf numFmtId="3" fontId="29" fillId="0" borderId="46" xfId="0" applyNumberFormat="1" applyFont="1" applyBorder="1" applyAlignment="1">
      <alignment horizontal="right"/>
    </xf>
    <xf numFmtId="0" fontId="20" fillId="0" borderId="47" xfId="0" applyFont="1" applyBorder="1"/>
    <xf numFmtId="0" fontId="20" fillId="0" borderId="45" xfId="0" applyFont="1" applyBorder="1"/>
    <xf numFmtId="0" fontId="22" fillId="0" borderId="16" xfId="0" applyFont="1" applyBorder="1"/>
    <xf numFmtId="0" fontId="22" fillId="0" borderId="34" xfId="0" applyFont="1" applyBorder="1"/>
    <xf numFmtId="3" fontId="29" fillId="0" borderId="33" xfId="0" applyNumberFormat="1" applyFont="1" applyBorder="1"/>
    <xf numFmtId="0" fontId="22" fillId="0" borderId="48" xfId="0" applyFont="1" applyBorder="1"/>
    <xf numFmtId="0" fontId="22" fillId="0" borderId="18" xfId="0" applyFont="1" applyBorder="1" applyAlignment="1">
      <alignment horizontal="center"/>
    </xf>
    <xf numFmtId="0" fontId="22" fillId="0" borderId="21" xfId="0" applyFont="1" applyBorder="1" applyAlignment="1">
      <alignment horizontal="center"/>
    </xf>
    <xf numFmtId="3" fontId="29" fillId="0" borderId="35" xfId="0" applyNumberFormat="1" applyFont="1" applyBorder="1"/>
    <xf numFmtId="0" fontId="26" fillId="0" borderId="41" xfId="0" applyFont="1" applyBorder="1" applyAlignment="1">
      <alignment horizontal="center"/>
    </xf>
    <xf numFmtId="0" fontId="28" fillId="0" borderId="15" xfId="0" applyFont="1" applyBorder="1" applyAlignment="1">
      <alignment horizontal="center"/>
    </xf>
    <xf numFmtId="0" fontId="27" fillId="0" borderId="15" xfId="0" applyFont="1" applyBorder="1" applyAlignment="1">
      <alignment horizontal="center" vertical="center"/>
    </xf>
    <xf numFmtId="0" fontId="29" fillId="0" borderId="34" xfId="0" applyFont="1" applyBorder="1" applyAlignment="1">
      <alignment horizontal="center"/>
    </xf>
    <xf numFmtId="0" fontId="26" fillId="0" borderId="34" xfId="0" applyFont="1" applyBorder="1" applyAlignment="1">
      <alignment horizontal="center"/>
    </xf>
    <xf numFmtId="0" fontId="29" fillId="0" borderId="30" xfId="0" applyFont="1" applyFill="1" applyBorder="1"/>
    <xf numFmtId="0" fontId="20" fillId="0" borderId="36" xfId="0" applyFont="1" applyBorder="1"/>
    <xf numFmtId="0" fontId="22" fillId="0" borderId="17" xfId="0" applyFont="1" applyFill="1" applyBorder="1"/>
    <xf numFmtId="0" fontId="29" fillId="0" borderId="41" xfId="0" applyFont="1" applyBorder="1" applyAlignment="1">
      <alignment wrapText="1"/>
    </xf>
    <xf numFmtId="3" fontId="22" fillId="0" borderId="30" xfId="0" applyNumberFormat="1" applyFont="1" applyBorder="1"/>
    <xf numFmtId="3" fontId="22" fillId="0" borderId="17" xfId="0" applyNumberFormat="1" applyFont="1" applyBorder="1"/>
    <xf numFmtId="3" fontId="36" fillId="0" borderId="41" xfId="0" applyNumberFormat="1" applyFont="1" applyBorder="1"/>
    <xf numFmtId="3" fontId="22" fillId="0" borderId="45" xfId="0" applyNumberFormat="1" applyFont="1" applyBorder="1" applyAlignment="1">
      <alignment horizontal="right"/>
    </xf>
    <xf numFmtId="0" fontId="22" fillId="0" borderId="37" xfId="0" applyFont="1" applyBorder="1"/>
    <xf numFmtId="3" fontId="22" fillId="0" borderId="33" xfId="0" applyNumberFormat="1" applyFont="1" applyBorder="1"/>
    <xf numFmtId="3" fontId="22" fillId="0" borderId="12" xfId="0" applyNumberFormat="1" applyFont="1" applyBorder="1"/>
    <xf numFmtId="3" fontId="22" fillId="0" borderId="40" xfId="0" applyNumberFormat="1" applyFont="1" applyBorder="1"/>
    <xf numFmtId="0" fontId="29" fillId="0" borderId="12" xfId="0" applyFont="1" applyBorder="1" applyAlignment="1">
      <alignment horizontal="center" wrapText="1"/>
    </xf>
    <xf numFmtId="0" fontId="26" fillId="0" borderId="15" xfId="0" applyFont="1" applyBorder="1" applyAlignment="1">
      <alignment horizontal="center"/>
    </xf>
    <xf numFmtId="0" fontId="34" fillId="0" borderId="10" xfId="0" applyFont="1" applyBorder="1" applyAlignment="1">
      <alignment horizontal="center"/>
    </xf>
    <xf numFmtId="0" fontId="20" fillId="0" borderId="18" xfId="0" applyFont="1" applyBorder="1"/>
    <xf numFmtId="4" fontId="22" fillId="0" borderId="0" xfId="0" applyNumberFormat="1" applyFont="1" applyAlignment="1">
      <alignment horizontal="right"/>
    </xf>
    <xf numFmtId="3" fontId="22" fillId="0" borderId="30" xfId="0" applyNumberFormat="1" applyFont="1" applyBorder="1" applyAlignment="1">
      <alignment horizontal="right"/>
    </xf>
    <xf numFmtId="3" fontId="22" fillId="0" borderId="29" xfId="0" applyNumberFormat="1" applyFont="1" applyBorder="1" applyAlignment="1">
      <alignment horizontal="right"/>
    </xf>
    <xf numFmtId="3" fontId="22" fillId="0" borderId="32" xfId="0" applyNumberFormat="1" applyFont="1" applyBorder="1" applyAlignment="1">
      <alignment horizontal="right"/>
    </xf>
    <xf numFmtId="3" fontId="22" fillId="0" borderId="35" xfId="0" applyNumberFormat="1" applyFont="1" applyBorder="1" applyAlignment="1">
      <alignment horizontal="right"/>
    </xf>
    <xf numFmtId="3" fontId="22" fillId="0" borderId="46" xfId="0" applyNumberFormat="1" applyFont="1" applyBorder="1"/>
    <xf numFmtId="0" fontId="22" fillId="0" borderId="12" xfId="0" applyFont="1" applyBorder="1"/>
    <xf numFmtId="0" fontId="22" fillId="0" borderId="40" xfId="0" applyFont="1" applyBorder="1"/>
    <xf numFmtId="3" fontId="22" fillId="0" borderId="50" xfId="0" applyNumberFormat="1" applyFont="1" applyBorder="1"/>
    <xf numFmtId="3" fontId="22" fillId="0" borderId="51" xfId="0" applyNumberFormat="1" applyFont="1" applyBorder="1"/>
    <xf numFmtId="0" fontId="22" fillId="0" borderId="33" xfId="0" applyFont="1" applyBorder="1"/>
    <xf numFmtId="3" fontId="22" fillId="0" borderId="37" xfId="0" applyNumberFormat="1" applyFont="1" applyBorder="1"/>
    <xf numFmtId="3" fontId="22" fillId="0" borderId="34" xfId="0" applyNumberFormat="1" applyFont="1" applyBorder="1"/>
    <xf numFmtId="0" fontId="22" fillId="0" borderId="39" xfId="0" applyFont="1" applyBorder="1"/>
    <xf numFmtId="3" fontId="22" fillId="0" borderId="38" xfId="0" applyNumberFormat="1" applyFont="1" applyBorder="1"/>
    <xf numFmtId="3" fontId="36" fillId="0" borderId="41" xfId="0" applyNumberFormat="1" applyFont="1" applyBorder="1" applyAlignment="1">
      <alignment horizontal="right"/>
    </xf>
    <xf numFmtId="3" fontId="36" fillId="0" borderId="43" xfId="0" applyNumberFormat="1" applyFont="1" applyBorder="1"/>
    <xf numFmtId="3" fontId="36" fillId="0" borderId="12" xfId="0" applyNumberFormat="1" applyFont="1" applyBorder="1"/>
    <xf numFmtId="3" fontId="36" fillId="0" borderId="40" xfId="0" applyNumberFormat="1" applyFont="1" applyBorder="1"/>
    <xf numFmtId="3" fontId="36" fillId="0" borderId="12" xfId="0" applyNumberFormat="1" applyFont="1" applyBorder="1" applyAlignment="1">
      <alignment horizontal="right"/>
    </xf>
    <xf numFmtId="3" fontId="36" fillId="0" borderId="43" xfId="0" applyNumberFormat="1" applyFont="1" applyBorder="1" applyAlignment="1">
      <alignment horizontal="right"/>
    </xf>
    <xf numFmtId="3" fontId="36" fillId="0" borderId="40" xfId="0" applyNumberFormat="1" applyFont="1" applyBorder="1" applyAlignment="1">
      <alignment horizontal="right"/>
    </xf>
    <xf numFmtId="3" fontId="22" fillId="0" borderId="36" xfId="0" applyNumberFormat="1" applyFont="1" applyBorder="1" applyAlignment="1">
      <alignment horizontal="center"/>
    </xf>
    <xf numFmtId="3" fontId="22" fillId="0" borderId="44" xfId="0" applyNumberFormat="1" applyFont="1" applyBorder="1"/>
    <xf numFmtId="3" fontId="22" fillId="0" borderId="25" xfId="0" applyNumberFormat="1" applyFont="1" applyBorder="1"/>
    <xf numFmtId="3" fontId="22" fillId="0" borderId="49" xfId="0" applyNumberFormat="1" applyFont="1" applyBorder="1"/>
    <xf numFmtId="3" fontId="22" fillId="0" borderId="28" xfId="0" applyNumberFormat="1" applyFont="1" applyBorder="1"/>
    <xf numFmtId="3" fontId="22" fillId="0" borderId="29" xfId="0" applyNumberFormat="1" applyFont="1" applyBorder="1"/>
    <xf numFmtId="3" fontId="22" fillId="0" borderId="32" xfId="0" applyNumberFormat="1" applyFont="1" applyBorder="1"/>
    <xf numFmtId="3" fontId="37" fillId="0" borderId="0" xfId="0" applyNumberFormat="1" applyFont="1"/>
    <xf numFmtId="3" fontId="31" fillId="0" borderId="37" xfId="0" applyNumberFormat="1" applyFont="1" applyBorder="1" applyAlignment="1">
      <alignment horizontal="right"/>
    </xf>
    <xf numFmtId="0" fontId="20" fillId="0" borderId="0" xfId="0" applyFont="1" applyAlignment="1">
      <alignment horizontal="right"/>
    </xf>
    <xf numFmtId="3" fontId="31" fillId="0" borderId="35" xfId="0" applyNumberFormat="1" applyFont="1" applyBorder="1" applyAlignment="1">
      <alignment horizontal="right"/>
    </xf>
    <xf numFmtId="0" fontId="20" fillId="0" borderId="0" xfId="0" applyFont="1" applyAlignment="1">
      <alignment horizontal="right"/>
    </xf>
    <xf numFmtId="0" fontId="20" fillId="0" borderId="0" xfId="0" applyFont="1" applyAlignment="1">
      <alignment horizontal="right"/>
    </xf>
    <xf numFmtId="3" fontId="22" fillId="0" borderId="33" xfId="0" applyNumberFormat="1" applyFont="1" applyBorder="1" applyAlignment="1">
      <alignment horizontal="right"/>
    </xf>
    <xf numFmtId="3" fontId="29" fillId="0" borderId="42" xfId="0" applyNumberFormat="1" applyFont="1" applyBorder="1"/>
    <xf numFmtId="3" fontId="29" fillId="0" borderId="43" xfId="0" applyNumberFormat="1" applyFont="1" applyBorder="1"/>
    <xf numFmtId="0" fontId="20" fillId="0" borderId="0" xfId="0" applyFont="1" applyAlignment="1">
      <alignment horizontal="right"/>
    </xf>
    <xf numFmtId="0" fontId="20" fillId="0" borderId="0" xfId="0" applyFont="1" applyAlignment="1">
      <alignment horizontal="right"/>
    </xf>
    <xf numFmtId="3" fontId="26" fillId="0" borderId="0" xfId="0" applyNumberFormat="1" applyFont="1"/>
    <xf numFmtId="3" fontId="22" fillId="0" borderId="15" xfId="0" applyNumberFormat="1" applyFont="1" applyBorder="1" applyAlignment="1">
      <alignment horizontal="right"/>
    </xf>
    <xf numFmtId="3" fontId="22" fillId="0" borderId="0" xfId="0" applyNumberFormat="1" applyFont="1" applyBorder="1" applyAlignment="1">
      <alignment horizontal="right"/>
    </xf>
    <xf numFmtId="3" fontId="36" fillId="0" borderId="42" xfId="0" applyNumberFormat="1" applyFont="1" applyBorder="1"/>
    <xf numFmtId="0" fontId="20" fillId="0" borderId="0" xfId="0" applyFont="1" applyAlignment="1">
      <alignment horizontal="right"/>
    </xf>
    <xf numFmtId="0" fontId="26" fillId="0" borderId="14" xfId="0" applyFont="1" applyBorder="1" applyAlignment="1">
      <alignment horizontal="center"/>
    </xf>
    <xf numFmtId="0" fontId="26" fillId="0" borderId="42" xfId="0" applyFont="1" applyBorder="1" applyAlignment="1">
      <alignment horizontal="center"/>
    </xf>
    <xf numFmtId="0" fontId="26" fillId="0" borderId="12" xfId="0" applyFont="1" applyBorder="1" applyAlignment="1">
      <alignment horizontal="center"/>
    </xf>
    <xf numFmtId="0" fontId="26" fillId="0" borderId="13" xfId="0" applyFont="1" applyBorder="1" applyAlignment="1">
      <alignment horizontal="center"/>
    </xf>
    <xf numFmtId="0" fontId="35" fillId="0" borderId="12" xfId="0" applyFont="1" applyBorder="1" applyAlignment="1">
      <alignment horizontal="center"/>
    </xf>
    <xf numFmtId="0" fontId="35" fillId="0" borderId="42" xfId="0" applyFont="1" applyBorder="1" applyAlignment="1">
      <alignment horizontal="center"/>
    </xf>
    <xf numFmtId="0" fontId="35" fillId="0" borderId="13" xfId="0" applyFont="1" applyBorder="1" applyAlignment="1">
      <alignment horizontal="center"/>
    </xf>
    <xf numFmtId="0" fontId="26" fillId="0" borderId="0" xfId="0" applyFont="1" applyAlignment="1">
      <alignment horizontal="center"/>
    </xf>
    <xf numFmtId="0" fontId="24" fillId="0" borderId="23" xfId="0" applyFont="1" applyBorder="1" applyAlignment="1">
      <alignment horizontal="center"/>
    </xf>
    <xf numFmtId="0" fontId="24" fillId="0" borderId="22" xfId="0" applyFont="1" applyBorder="1" applyAlignment="1">
      <alignment horizontal="center"/>
    </xf>
    <xf numFmtId="0" fontId="24" fillId="0" borderId="24" xfId="0" applyFont="1" applyBorder="1" applyAlignment="1">
      <alignment horizontal="center"/>
    </xf>
  </cellXfs>
  <cellStyles count="43">
    <cellStyle name="20% - 1. jelölőszín" xfId="1" builtinId="30" customBuiltin="1"/>
    <cellStyle name="20% - 2. jelölőszín" xfId="2" builtinId="34" customBuiltin="1"/>
    <cellStyle name="20% - 3. jelölőszín" xfId="3" builtinId="38" customBuiltin="1"/>
    <cellStyle name="20% - 4. jelölőszín" xfId="4" builtinId="42" customBuiltin="1"/>
    <cellStyle name="20% - 5. jelölőszín" xfId="5" builtinId="46" customBuiltin="1"/>
    <cellStyle name="20% - 6. jelölőszín" xfId="6" builtinId="50" customBuiltin="1"/>
    <cellStyle name="40% - 1. jelölőszín" xfId="7" builtinId="31" customBuiltin="1"/>
    <cellStyle name="40% - 2. jelölőszín" xfId="8" builtinId="35" customBuiltin="1"/>
    <cellStyle name="40% - 3. jelölőszín" xfId="9" builtinId="39" customBuiltin="1"/>
    <cellStyle name="40% - 4. jelölőszín" xfId="10" builtinId="43" customBuiltin="1"/>
    <cellStyle name="40% - 5. jelölőszín" xfId="11" builtinId="47" customBuiltin="1"/>
    <cellStyle name="40% - 6. jelölőszín" xfId="12" builtinId="51" customBuiltin="1"/>
    <cellStyle name="60% - 1. jelölőszín" xfId="13" builtinId="32" customBuiltin="1"/>
    <cellStyle name="60% - 2. jelölőszín" xfId="14" builtinId="36" customBuiltin="1"/>
    <cellStyle name="60% - 3. jelölőszín" xfId="15" builtinId="40" customBuiltin="1"/>
    <cellStyle name="60% - 4. jelölőszín" xfId="16" builtinId="44" customBuiltin="1"/>
    <cellStyle name="60% - 5. jelölőszín" xfId="17" builtinId="48" customBuiltin="1"/>
    <cellStyle name="60% - 6. jelölőszín" xfId="18" builtinId="52" customBuiltin="1"/>
    <cellStyle name="Bevitel" xfId="19" builtinId="20" customBuiltin="1"/>
    <cellStyle name="Cím" xfId="20" builtinId="15" customBuiltin="1"/>
    <cellStyle name="Címsor 1" xfId="21" builtinId="16" customBuiltin="1"/>
    <cellStyle name="Címsor 2" xfId="22" builtinId="17" customBuiltin="1"/>
    <cellStyle name="Címsor 3" xfId="23" builtinId="18" customBuiltin="1"/>
    <cellStyle name="Címsor 4" xfId="24" builtinId="19" customBuiltin="1"/>
    <cellStyle name="Ellenőrzőcella" xfId="25" builtinId="23" customBuiltin="1"/>
    <cellStyle name="Figyelmeztetés" xfId="26" builtinId="11" customBuiltin="1"/>
    <cellStyle name="Hivatkozott cella" xfId="27" builtinId="24" customBuiltin="1"/>
    <cellStyle name="Jegyzet" xfId="28" builtinId="10" customBuiltin="1"/>
    <cellStyle name="Jelölőszín (1)" xfId="29"/>
    <cellStyle name="Jelölőszín (2)" xfId="30"/>
    <cellStyle name="Jelölőszín (3)" xfId="31"/>
    <cellStyle name="Jelölőszín (4)" xfId="32"/>
    <cellStyle name="Jelölőszín (5)" xfId="33"/>
    <cellStyle name="Jelölőszín (6)" xfId="34"/>
    <cellStyle name="Jó" xfId="35" builtinId="26" customBuiltin="1"/>
    <cellStyle name="Kimenet" xfId="36" builtinId="21" customBuiltin="1"/>
    <cellStyle name="Magyarázó szöveg" xfId="37" builtinId="53" customBuiltin="1"/>
    <cellStyle name="Normál" xfId="0" builtinId="0"/>
    <cellStyle name="Normal_KARSZJ3" xfId="38"/>
    <cellStyle name="Összesen" xfId="39" builtinId="25" customBuiltin="1"/>
    <cellStyle name="Rossz" xfId="40" builtinId="27" customBuiltin="1"/>
    <cellStyle name="Semleges" xfId="41" builtinId="28" customBuiltin="1"/>
    <cellStyle name="Számítás" xfId="42" builtinId="22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38"/>
  <sheetViews>
    <sheetView tabSelected="1" zoomScale="110" zoomScaleNormal="110" workbookViewId="0">
      <pane xSplit="2" ySplit="16" topLeftCell="G17" activePane="bottomRight" state="frozen"/>
      <selection activeCell="M1" sqref="M1:M65536"/>
      <selection pane="topRight" activeCell="M1" sqref="M1:M65536"/>
      <selection pane="bottomLeft" activeCell="M1" sqref="M1:M65536"/>
      <selection pane="bottomRight" activeCell="N1" sqref="N1:O1"/>
    </sheetView>
  </sheetViews>
  <sheetFormatPr defaultRowHeight="12.75" x14ac:dyDescent="0.2"/>
  <cols>
    <col min="1" max="1" width="3.85546875" style="1" customWidth="1"/>
    <col min="2" max="2" width="30.7109375" style="1" customWidth="1"/>
    <col min="3" max="3" width="10.7109375" style="1" customWidth="1"/>
    <col min="4" max="4" width="11" style="1" customWidth="1"/>
    <col min="5" max="6" width="10.7109375" style="1" customWidth="1"/>
    <col min="7" max="7" width="10.85546875" style="1" customWidth="1"/>
    <col min="8" max="15" width="10.7109375" style="1" customWidth="1"/>
    <col min="16" max="16" width="8.7109375" style="1" customWidth="1"/>
    <col min="17" max="17" width="7.7109375" style="1" customWidth="1"/>
    <col min="18" max="16384" width="9.140625" style="1"/>
  </cols>
  <sheetData>
    <row r="1" spans="1:16" x14ac:dyDescent="0.2">
      <c r="M1" s="2"/>
      <c r="N1" s="184" t="s">
        <v>93</v>
      </c>
      <c r="O1" s="184"/>
    </row>
    <row r="2" spans="1:16" x14ac:dyDescent="0.2">
      <c r="M2" s="2"/>
      <c r="N2" s="2"/>
      <c r="O2" s="3"/>
    </row>
    <row r="3" spans="1:16" x14ac:dyDescent="0.2">
      <c r="M3" s="2"/>
      <c r="N3" s="2"/>
      <c r="O3" s="3"/>
    </row>
    <row r="4" spans="1:16" x14ac:dyDescent="0.2">
      <c r="A4" s="192" t="s">
        <v>90</v>
      </c>
      <c r="B4" s="192"/>
      <c r="C4" s="192"/>
      <c r="D4" s="192"/>
      <c r="E4" s="192"/>
      <c r="F4" s="192"/>
      <c r="G4" s="192"/>
      <c r="H4" s="192"/>
      <c r="I4" s="192"/>
      <c r="J4" s="192"/>
      <c r="K4" s="192"/>
      <c r="L4" s="192"/>
      <c r="M4" s="192"/>
      <c r="N4" s="192"/>
      <c r="O4" s="192"/>
    </row>
    <row r="5" spans="1:16" hidden="1" x14ac:dyDescent="0.2">
      <c r="A5" s="4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1:16" x14ac:dyDescent="0.2">
      <c r="A6" s="4"/>
      <c r="B6" s="192" t="s">
        <v>92</v>
      </c>
      <c r="C6" s="192"/>
      <c r="D6" s="192"/>
      <c r="E6" s="192"/>
      <c r="F6" s="192"/>
      <c r="G6" s="192"/>
      <c r="H6" s="192"/>
      <c r="I6" s="192"/>
      <c r="J6" s="192"/>
      <c r="K6" s="192"/>
      <c r="L6" s="192"/>
      <c r="M6" s="192"/>
      <c r="N6" s="192"/>
      <c r="O6" s="5"/>
      <c r="P6" s="5"/>
    </row>
    <row r="7" spans="1:16" x14ac:dyDescent="0.2">
      <c r="A7" s="4"/>
      <c r="B7" s="5"/>
      <c r="C7" s="5"/>
      <c r="D7" s="5"/>
      <c r="E7" s="5"/>
      <c r="F7" s="5"/>
      <c r="G7" s="5"/>
      <c r="H7" s="89"/>
      <c r="I7" s="5"/>
      <c r="J7" s="5"/>
      <c r="K7" s="5"/>
      <c r="L7" s="5"/>
      <c r="M7" s="5"/>
      <c r="N7" s="5"/>
      <c r="O7" s="7"/>
      <c r="P7" s="5"/>
    </row>
    <row r="8" spans="1:16" ht="13.5" thickBot="1" x14ac:dyDescent="0.25">
      <c r="A8" s="4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8" t="s">
        <v>0</v>
      </c>
      <c r="P8" s="17"/>
    </row>
    <row r="9" spans="1:16" ht="13.5" thickBot="1" x14ac:dyDescent="0.25">
      <c r="A9" s="9"/>
      <c r="B9" s="10"/>
      <c r="C9" s="10"/>
      <c r="D9" s="185" t="s">
        <v>1</v>
      </c>
      <c r="E9" s="185"/>
      <c r="F9" s="185"/>
      <c r="G9" s="186"/>
      <c r="H9" s="186"/>
      <c r="I9" s="186"/>
      <c r="J9" s="185"/>
      <c r="K9" s="185"/>
      <c r="L9" s="185"/>
      <c r="M9" s="185"/>
      <c r="N9" s="187" t="s">
        <v>2</v>
      </c>
      <c r="O9" s="188"/>
      <c r="P9" s="69"/>
    </row>
    <row r="10" spans="1:16" ht="13.5" thickBot="1" x14ac:dyDescent="0.25">
      <c r="A10" s="13"/>
      <c r="B10" s="103"/>
      <c r="C10" s="103"/>
      <c r="D10" s="189" t="s">
        <v>61</v>
      </c>
      <c r="E10" s="190"/>
      <c r="F10" s="190"/>
      <c r="G10" s="190"/>
      <c r="H10" s="190"/>
      <c r="I10" s="191"/>
      <c r="J10" s="189" t="s">
        <v>56</v>
      </c>
      <c r="K10" s="190"/>
      <c r="L10" s="190"/>
      <c r="M10" s="190"/>
      <c r="N10" s="137"/>
      <c r="O10" s="104"/>
      <c r="P10" s="69"/>
    </row>
    <row r="11" spans="1:16" ht="12.75" customHeight="1" x14ac:dyDescent="0.2">
      <c r="A11" s="73"/>
      <c r="B11" s="18" t="s">
        <v>60</v>
      </c>
      <c r="C11" s="18" t="s">
        <v>3</v>
      </c>
      <c r="D11" s="69"/>
      <c r="E11" s="31"/>
      <c r="F11" s="90"/>
      <c r="G11" s="9"/>
      <c r="H11" s="110"/>
      <c r="I11" s="139"/>
      <c r="J11" s="138"/>
      <c r="K11" s="105"/>
      <c r="L11" s="138"/>
      <c r="M11" s="105"/>
      <c r="N11" s="23" t="s">
        <v>10</v>
      </c>
      <c r="O11" s="24" t="s">
        <v>13</v>
      </c>
      <c r="P11" s="69"/>
    </row>
    <row r="12" spans="1:16" x14ac:dyDescent="0.2">
      <c r="A12" s="73"/>
      <c r="B12" s="18" t="s">
        <v>20</v>
      </c>
      <c r="C12" s="18" t="s">
        <v>46</v>
      </c>
      <c r="D12" s="88" t="s">
        <v>10</v>
      </c>
      <c r="E12" s="87" t="s">
        <v>10</v>
      </c>
      <c r="F12" s="87" t="s">
        <v>10</v>
      </c>
      <c r="G12" s="23" t="s">
        <v>13</v>
      </c>
      <c r="H12" s="87" t="s">
        <v>49</v>
      </c>
      <c r="I12" s="24" t="s">
        <v>13</v>
      </c>
      <c r="J12" s="91" t="s">
        <v>10</v>
      </c>
      <c r="K12" s="106" t="s">
        <v>10</v>
      </c>
      <c r="L12" s="91" t="s">
        <v>13</v>
      </c>
      <c r="M12" s="106" t="s">
        <v>13</v>
      </c>
      <c r="N12" s="23" t="s">
        <v>17</v>
      </c>
      <c r="O12" s="24" t="s">
        <v>17</v>
      </c>
      <c r="P12" s="69"/>
    </row>
    <row r="13" spans="1:16" x14ac:dyDescent="0.2">
      <c r="A13" s="74"/>
      <c r="B13" s="18"/>
      <c r="C13" s="18" t="s">
        <v>14</v>
      </c>
      <c r="D13" s="88" t="s">
        <v>46</v>
      </c>
      <c r="E13" s="87" t="s">
        <v>46</v>
      </c>
      <c r="F13" s="87" t="s">
        <v>17</v>
      </c>
      <c r="G13" s="23" t="s">
        <v>46</v>
      </c>
      <c r="H13" s="87" t="s">
        <v>46</v>
      </c>
      <c r="I13" s="24" t="s">
        <v>17</v>
      </c>
      <c r="J13" s="91" t="s">
        <v>57</v>
      </c>
      <c r="K13" s="106" t="s">
        <v>59</v>
      </c>
      <c r="L13" s="91" t="s">
        <v>57</v>
      </c>
      <c r="M13" s="106" t="s">
        <v>59</v>
      </c>
      <c r="N13" s="23"/>
      <c r="O13" s="24"/>
      <c r="P13" s="69"/>
    </row>
    <row r="14" spans="1:16" x14ac:dyDescent="0.2">
      <c r="A14" s="28" t="s">
        <v>19</v>
      </c>
      <c r="B14" s="18"/>
      <c r="C14" s="32"/>
      <c r="D14" s="25" t="s">
        <v>50</v>
      </c>
      <c r="E14" s="87"/>
      <c r="F14" s="87" t="s">
        <v>54</v>
      </c>
      <c r="G14" s="83" t="s">
        <v>50</v>
      </c>
      <c r="H14" s="87"/>
      <c r="I14" s="24" t="s">
        <v>54</v>
      </c>
      <c r="J14" s="91" t="s">
        <v>55</v>
      </c>
      <c r="K14" s="106" t="s">
        <v>48</v>
      </c>
      <c r="L14" s="91" t="s">
        <v>55</v>
      </c>
      <c r="M14" s="106" t="s">
        <v>48</v>
      </c>
      <c r="N14" s="23"/>
      <c r="O14" s="24"/>
      <c r="P14" s="69"/>
    </row>
    <row r="15" spans="1:16" x14ac:dyDescent="0.2">
      <c r="A15" s="28"/>
      <c r="B15" s="18"/>
      <c r="C15" s="32"/>
      <c r="D15" s="25" t="s">
        <v>52</v>
      </c>
      <c r="E15" s="87"/>
      <c r="F15" s="87" t="s">
        <v>23</v>
      </c>
      <c r="G15" s="83" t="s">
        <v>52</v>
      </c>
      <c r="H15" s="87"/>
      <c r="I15" s="24" t="s">
        <v>23</v>
      </c>
      <c r="J15" s="91" t="s">
        <v>58</v>
      </c>
      <c r="K15" s="24"/>
      <c r="L15" s="91" t="s">
        <v>58</v>
      </c>
      <c r="M15" s="24"/>
      <c r="N15" s="23"/>
      <c r="O15" s="24"/>
      <c r="P15" s="69"/>
    </row>
    <row r="16" spans="1:16" x14ac:dyDescent="0.2">
      <c r="A16" s="27"/>
      <c r="B16" s="97"/>
      <c r="C16" s="32"/>
      <c r="D16" s="95"/>
      <c r="E16" s="87"/>
      <c r="F16" s="87"/>
      <c r="G16" s="75"/>
      <c r="H16" s="87"/>
      <c r="I16" s="24"/>
      <c r="J16" s="92"/>
      <c r="K16" s="24"/>
      <c r="L16" s="92"/>
      <c r="M16" s="84"/>
      <c r="N16" s="13"/>
      <c r="O16" s="35"/>
      <c r="P16" s="69"/>
    </row>
    <row r="17" spans="1:18" x14ac:dyDescent="0.2">
      <c r="A17" s="42">
        <v>1</v>
      </c>
      <c r="B17" s="37">
        <v>2</v>
      </c>
      <c r="C17" s="37">
        <v>3</v>
      </c>
      <c r="D17" s="38">
        <v>4</v>
      </c>
      <c r="E17" s="38">
        <v>5</v>
      </c>
      <c r="F17" s="40">
        <v>6</v>
      </c>
      <c r="G17" s="42">
        <v>7</v>
      </c>
      <c r="H17" s="40">
        <v>8</v>
      </c>
      <c r="I17" s="76">
        <v>9</v>
      </c>
      <c r="J17" s="42">
        <v>10</v>
      </c>
      <c r="K17" s="76">
        <v>11</v>
      </c>
      <c r="L17" s="42">
        <v>12</v>
      </c>
      <c r="M17" s="76">
        <v>13</v>
      </c>
      <c r="N17" s="42">
        <v>14</v>
      </c>
      <c r="O17" s="76">
        <v>15</v>
      </c>
      <c r="P17" s="69"/>
    </row>
    <row r="18" spans="1:18" x14ac:dyDescent="0.2">
      <c r="A18" s="83"/>
      <c r="B18" s="18"/>
      <c r="C18" s="44"/>
      <c r="D18" s="47"/>
      <c r="E18" s="47"/>
      <c r="F18" s="47"/>
      <c r="G18" s="48"/>
      <c r="H18" s="47"/>
      <c r="I18" s="49"/>
      <c r="J18" s="48"/>
      <c r="K18" s="49"/>
      <c r="L18" s="48"/>
      <c r="M18" s="49"/>
      <c r="N18" s="48"/>
      <c r="O18" s="49"/>
      <c r="P18" s="69"/>
    </row>
    <row r="19" spans="1:18" x14ac:dyDescent="0.2">
      <c r="A19" s="83" t="s">
        <v>64</v>
      </c>
      <c r="B19" s="98" t="s">
        <v>27</v>
      </c>
      <c r="C19" s="46">
        <f>SUM(D19:O19)</f>
        <v>28970</v>
      </c>
      <c r="D19" s="47"/>
      <c r="E19" s="47"/>
      <c r="F19" s="47"/>
      <c r="G19" s="48"/>
      <c r="H19" s="47"/>
      <c r="I19" s="49"/>
      <c r="J19" s="48"/>
      <c r="K19" s="49">
        <v>26742</v>
      </c>
      <c r="L19" s="48"/>
      <c r="M19" s="49">
        <v>2228</v>
      </c>
      <c r="N19" s="48"/>
      <c r="O19" s="49"/>
      <c r="P19" s="77"/>
      <c r="R19" s="72"/>
    </row>
    <row r="20" spans="1:18" x14ac:dyDescent="0.2">
      <c r="A20" s="13"/>
      <c r="B20" s="99"/>
      <c r="C20" s="46"/>
      <c r="D20" s="47"/>
      <c r="E20" s="47"/>
      <c r="F20" s="47"/>
      <c r="G20" s="48"/>
      <c r="H20" s="47"/>
      <c r="I20" s="49"/>
      <c r="J20" s="48"/>
      <c r="K20" s="49"/>
      <c r="L20" s="48"/>
      <c r="M20" s="49"/>
      <c r="N20" s="48"/>
      <c r="O20" s="49"/>
      <c r="P20" s="77"/>
      <c r="R20" s="72"/>
    </row>
    <row r="21" spans="1:18" x14ac:dyDescent="0.2">
      <c r="A21" s="122" t="s">
        <v>26</v>
      </c>
      <c r="B21" s="124" t="s">
        <v>80</v>
      </c>
      <c r="C21" s="50">
        <f t="shared" ref="C21:O21" si="0">SUM(C19:C20)</f>
        <v>28970</v>
      </c>
      <c r="D21" s="56">
        <f t="shared" si="0"/>
        <v>0</v>
      </c>
      <c r="E21" s="57">
        <f t="shared" si="0"/>
        <v>0</v>
      </c>
      <c r="F21" s="67">
        <f t="shared" si="0"/>
        <v>0</v>
      </c>
      <c r="G21" s="58">
        <f t="shared" si="0"/>
        <v>0</v>
      </c>
      <c r="H21" s="57">
        <f t="shared" si="0"/>
        <v>0</v>
      </c>
      <c r="I21" s="60">
        <f t="shared" si="0"/>
        <v>0</v>
      </c>
      <c r="J21" s="58">
        <f t="shared" si="0"/>
        <v>0</v>
      </c>
      <c r="K21" s="60">
        <f t="shared" si="0"/>
        <v>26742</v>
      </c>
      <c r="L21" s="58">
        <f t="shared" si="0"/>
        <v>0</v>
      </c>
      <c r="M21" s="59">
        <f t="shared" si="0"/>
        <v>2228</v>
      </c>
      <c r="N21" s="58">
        <f t="shared" si="0"/>
        <v>0</v>
      </c>
      <c r="O21" s="59">
        <f t="shared" si="0"/>
        <v>0</v>
      </c>
      <c r="P21" s="77"/>
      <c r="R21" s="72"/>
    </row>
    <row r="22" spans="1:18" x14ac:dyDescent="0.2">
      <c r="A22" s="13"/>
      <c r="B22" s="100"/>
      <c r="C22" s="55"/>
      <c r="D22" s="47"/>
      <c r="E22" s="47"/>
      <c r="F22" s="47"/>
      <c r="G22" s="48"/>
      <c r="H22" s="47"/>
      <c r="I22" s="49"/>
      <c r="J22" s="48"/>
      <c r="K22" s="49"/>
      <c r="L22" s="48"/>
      <c r="M22" s="49"/>
      <c r="N22" s="48"/>
      <c r="O22" s="49"/>
      <c r="P22" s="77"/>
      <c r="R22" s="72"/>
    </row>
    <row r="23" spans="1:18" x14ac:dyDescent="0.2">
      <c r="A23" s="83" t="s">
        <v>64</v>
      </c>
      <c r="B23" s="98" t="s">
        <v>28</v>
      </c>
      <c r="C23" s="46">
        <f t="shared" ref="C23:C34" si="1">SUM(D23:O23)</f>
        <v>2461</v>
      </c>
      <c r="D23" s="47">
        <v>491</v>
      </c>
      <c r="E23" s="47"/>
      <c r="F23" s="47"/>
      <c r="G23" s="48"/>
      <c r="H23" s="47"/>
      <c r="I23" s="49"/>
      <c r="J23" s="48"/>
      <c r="K23" s="49">
        <v>1720</v>
      </c>
      <c r="L23" s="48"/>
      <c r="M23" s="49">
        <v>250</v>
      </c>
      <c r="N23" s="48"/>
      <c r="O23" s="49"/>
      <c r="P23" s="77"/>
      <c r="R23" s="72"/>
    </row>
    <row r="24" spans="1:18" x14ac:dyDescent="0.2">
      <c r="A24" s="83" t="s">
        <v>65</v>
      </c>
      <c r="B24" s="98" t="s">
        <v>30</v>
      </c>
      <c r="C24" s="46">
        <f t="shared" si="1"/>
        <v>2407</v>
      </c>
      <c r="D24" s="47"/>
      <c r="E24" s="47"/>
      <c r="F24" s="47"/>
      <c r="G24" s="48"/>
      <c r="H24" s="47"/>
      <c r="I24" s="49"/>
      <c r="J24" s="48"/>
      <c r="K24" s="49">
        <v>2157</v>
      </c>
      <c r="L24" s="48"/>
      <c r="M24" s="49">
        <v>250</v>
      </c>
      <c r="N24" s="48"/>
      <c r="O24" s="49"/>
      <c r="P24" s="77"/>
      <c r="R24" s="72"/>
    </row>
    <row r="25" spans="1:18" x14ac:dyDescent="0.2">
      <c r="A25" s="83" t="s">
        <v>66</v>
      </c>
      <c r="B25" s="98" t="s">
        <v>32</v>
      </c>
      <c r="C25" s="46">
        <f t="shared" si="1"/>
        <v>1975</v>
      </c>
      <c r="D25" s="47"/>
      <c r="E25" s="47"/>
      <c r="F25" s="47"/>
      <c r="G25" s="48"/>
      <c r="H25" s="47"/>
      <c r="I25" s="49"/>
      <c r="J25" s="48"/>
      <c r="K25" s="49">
        <v>1725</v>
      </c>
      <c r="L25" s="48"/>
      <c r="M25" s="49">
        <v>250</v>
      </c>
      <c r="N25" s="48"/>
      <c r="O25" s="49"/>
      <c r="P25" s="77"/>
      <c r="R25" s="72"/>
    </row>
    <row r="26" spans="1:18" x14ac:dyDescent="0.2">
      <c r="A26" s="83" t="s">
        <v>67</v>
      </c>
      <c r="B26" s="98" t="s">
        <v>34</v>
      </c>
      <c r="C26" s="46">
        <f t="shared" si="1"/>
        <v>2065</v>
      </c>
      <c r="D26" s="47"/>
      <c r="E26" s="47"/>
      <c r="F26" s="47"/>
      <c r="G26" s="48"/>
      <c r="H26" s="47"/>
      <c r="I26" s="49"/>
      <c r="J26" s="48"/>
      <c r="K26" s="49">
        <v>1815</v>
      </c>
      <c r="L26" s="48"/>
      <c r="M26" s="49">
        <v>250</v>
      </c>
      <c r="N26" s="48"/>
      <c r="O26" s="49"/>
      <c r="P26" s="77"/>
      <c r="R26" s="72"/>
    </row>
    <row r="27" spans="1:18" x14ac:dyDescent="0.2">
      <c r="A27" s="83" t="s">
        <v>68</v>
      </c>
      <c r="B27" s="98" t="s">
        <v>35</v>
      </c>
      <c r="C27" s="46">
        <f t="shared" si="1"/>
        <v>2901</v>
      </c>
      <c r="D27" s="47"/>
      <c r="E27" s="47"/>
      <c r="F27" s="47"/>
      <c r="G27" s="48"/>
      <c r="H27" s="47"/>
      <c r="I27" s="49"/>
      <c r="J27" s="48"/>
      <c r="K27" s="49">
        <v>2651</v>
      </c>
      <c r="L27" s="48"/>
      <c r="M27" s="49">
        <v>250</v>
      </c>
      <c r="N27" s="48"/>
      <c r="O27" s="49"/>
      <c r="P27" s="77"/>
      <c r="R27" s="72"/>
    </row>
    <row r="28" spans="1:18" x14ac:dyDescent="0.2">
      <c r="A28" s="83" t="s">
        <v>69</v>
      </c>
      <c r="B28" s="98" t="s">
        <v>36</v>
      </c>
      <c r="C28" s="46">
        <f t="shared" si="1"/>
        <v>13057</v>
      </c>
      <c r="D28" s="47"/>
      <c r="E28" s="47"/>
      <c r="F28" s="47"/>
      <c r="G28" s="48"/>
      <c r="H28" s="47"/>
      <c r="I28" s="49"/>
      <c r="J28" s="48"/>
      <c r="K28" s="49">
        <v>1407</v>
      </c>
      <c r="L28" s="48"/>
      <c r="M28" s="49">
        <v>11650</v>
      </c>
      <c r="N28" s="48"/>
      <c r="O28" s="49"/>
      <c r="P28" s="77"/>
      <c r="R28" s="72"/>
    </row>
    <row r="29" spans="1:18" x14ac:dyDescent="0.2">
      <c r="A29" s="83" t="s">
        <v>70</v>
      </c>
      <c r="B29" s="98" t="s">
        <v>37</v>
      </c>
      <c r="C29" s="46">
        <f t="shared" si="1"/>
        <v>5010</v>
      </c>
      <c r="D29" s="47"/>
      <c r="E29" s="47"/>
      <c r="F29" s="47"/>
      <c r="G29" s="48"/>
      <c r="H29" s="47"/>
      <c r="I29" s="49"/>
      <c r="J29" s="48"/>
      <c r="K29" s="49">
        <v>1792</v>
      </c>
      <c r="L29" s="48"/>
      <c r="M29" s="49">
        <v>3218</v>
      </c>
      <c r="N29" s="48"/>
      <c r="O29" s="49"/>
      <c r="P29" s="77"/>
      <c r="R29" s="72"/>
    </row>
    <row r="30" spans="1:18" x14ac:dyDescent="0.2">
      <c r="A30" s="83" t="s">
        <v>71</v>
      </c>
      <c r="B30" s="98" t="s">
        <v>38</v>
      </c>
      <c r="C30" s="46">
        <f>SUM(D30:O30)</f>
        <v>12436</v>
      </c>
      <c r="D30" s="47"/>
      <c r="E30" s="47"/>
      <c r="F30" s="47"/>
      <c r="G30" s="48"/>
      <c r="H30" s="47"/>
      <c r="I30" s="49"/>
      <c r="J30" s="48"/>
      <c r="K30" s="49">
        <f>9003+1</f>
        <v>9004</v>
      </c>
      <c r="L30" s="48"/>
      <c r="M30" s="49">
        <v>3432</v>
      </c>
      <c r="N30" s="48"/>
      <c r="O30" s="49"/>
      <c r="P30" s="77"/>
      <c r="R30" s="72"/>
    </row>
    <row r="31" spans="1:18" x14ac:dyDescent="0.2">
      <c r="A31" s="83" t="s">
        <v>74</v>
      </c>
      <c r="B31" s="98" t="s">
        <v>39</v>
      </c>
      <c r="C31" s="46">
        <f t="shared" si="1"/>
        <v>1891</v>
      </c>
      <c r="D31" s="47"/>
      <c r="E31" s="47"/>
      <c r="F31" s="47"/>
      <c r="G31" s="48"/>
      <c r="H31" s="47"/>
      <c r="I31" s="49"/>
      <c r="J31" s="48"/>
      <c r="K31" s="49">
        <v>1891</v>
      </c>
      <c r="L31" s="48"/>
      <c r="M31" s="49"/>
      <c r="N31" s="48"/>
      <c r="O31" s="49"/>
      <c r="P31" s="77"/>
      <c r="R31" s="72"/>
    </row>
    <row r="32" spans="1:18" x14ac:dyDescent="0.2">
      <c r="A32" s="83" t="s">
        <v>72</v>
      </c>
      <c r="B32" s="98" t="s">
        <v>40</v>
      </c>
      <c r="C32" s="46">
        <f t="shared" si="1"/>
        <v>1982</v>
      </c>
      <c r="D32" s="47"/>
      <c r="E32" s="47"/>
      <c r="F32" s="47"/>
      <c r="G32" s="48"/>
      <c r="H32" s="47"/>
      <c r="I32" s="49"/>
      <c r="J32" s="48"/>
      <c r="K32" s="49">
        <v>1732</v>
      </c>
      <c r="L32" s="48"/>
      <c r="M32" s="49">
        <v>250</v>
      </c>
      <c r="N32" s="48"/>
      <c r="O32" s="49"/>
      <c r="P32" s="77"/>
      <c r="R32" s="72"/>
    </row>
    <row r="33" spans="1:20" x14ac:dyDescent="0.2">
      <c r="A33" s="83" t="s">
        <v>73</v>
      </c>
      <c r="B33" s="98" t="s">
        <v>85</v>
      </c>
      <c r="C33" s="46">
        <f t="shared" si="1"/>
        <v>2449</v>
      </c>
      <c r="D33" s="47"/>
      <c r="E33" s="47"/>
      <c r="F33" s="47"/>
      <c r="G33" s="48"/>
      <c r="H33" s="47"/>
      <c r="I33" s="49"/>
      <c r="J33" s="48"/>
      <c r="K33" s="49">
        <v>2199</v>
      </c>
      <c r="L33" s="48"/>
      <c r="M33" s="49">
        <v>250</v>
      </c>
      <c r="N33" s="48"/>
      <c r="O33" s="49"/>
      <c r="P33" s="77"/>
      <c r="R33" s="72"/>
    </row>
    <row r="34" spans="1:20" x14ac:dyDescent="0.2">
      <c r="A34" s="83" t="s">
        <v>87</v>
      </c>
      <c r="B34" s="98" t="s">
        <v>89</v>
      </c>
      <c r="C34" s="46">
        <f t="shared" si="1"/>
        <v>1693</v>
      </c>
      <c r="D34" s="47"/>
      <c r="E34" s="47"/>
      <c r="F34" s="47"/>
      <c r="G34" s="48"/>
      <c r="H34" s="47"/>
      <c r="I34" s="49"/>
      <c r="J34" s="48"/>
      <c r="K34" s="49">
        <v>1693</v>
      </c>
      <c r="L34" s="48"/>
      <c r="M34" s="49"/>
      <c r="N34" s="48"/>
      <c r="O34" s="49"/>
      <c r="P34" s="77"/>
      <c r="R34" s="72"/>
    </row>
    <row r="35" spans="1:20" x14ac:dyDescent="0.2">
      <c r="A35" s="83"/>
      <c r="B35" s="14"/>
      <c r="C35" s="46"/>
      <c r="D35" s="47"/>
      <c r="E35" s="47"/>
      <c r="F35" s="47"/>
      <c r="G35" s="48"/>
      <c r="H35" s="47"/>
      <c r="I35" s="49"/>
      <c r="J35" s="48"/>
      <c r="K35" s="49"/>
      <c r="L35" s="48"/>
      <c r="M35" s="49"/>
      <c r="N35" s="48"/>
      <c r="O35" s="49"/>
      <c r="P35" s="77"/>
      <c r="R35" s="72"/>
    </row>
    <row r="36" spans="1:20" x14ac:dyDescent="0.2">
      <c r="A36" s="122" t="s">
        <v>29</v>
      </c>
      <c r="B36" s="93" t="s">
        <v>81</v>
      </c>
      <c r="C36" s="50">
        <f>SUM(C23:C35)</f>
        <v>50327</v>
      </c>
      <c r="D36" s="56">
        <f t="shared" ref="D36:O36" si="2">SUM(D23:D35)</f>
        <v>491</v>
      </c>
      <c r="E36" s="57">
        <f t="shared" si="2"/>
        <v>0</v>
      </c>
      <c r="F36" s="67">
        <f t="shared" si="2"/>
        <v>0</v>
      </c>
      <c r="G36" s="58">
        <f t="shared" si="2"/>
        <v>0</v>
      </c>
      <c r="H36" s="57">
        <f t="shared" si="2"/>
        <v>0</v>
      </c>
      <c r="I36" s="60">
        <f t="shared" si="2"/>
        <v>0</v>
      </c>
      <c r="J36" s="58">
        <f t="shared" ref="J36" si="3">SUM(J33:J35)</f>
        <v>0</v>
      </c>
      <c r="K36" s="60">
        <f>SUM(K23:K35)</f>
        <v>29786</v>
      </c>
      <c r="L36" s="58">
        <f t="shared" si="2"/>
        <v>0</v>
      </c>
      <c r="M36" s="59">
        <f t="shared" si="2"/>
        <v>20050</v>
      </c>
      <c r="N36" s="58">
        <f t="shared" si="2"/>
        <v>0</v>
      </c>
      <c r="O36" s="59">
        <f t="shared" si="2"/>
        <v>0</v>
      </c>
      <c r="P36" s="77"/>
      <c r="R36" s="72"/>
    </row>
    <row r="37" spans="1:20" x14ac:dyDescent="0.2">
      <c r="A37" s="13"/>
      <c r="B37" s="14"/>
      <c r="C37" s="46"/>
      <c r="D37" s="47"/>
      <c r="E37" s="47"/>
      <c r="F37" s="47"/>
      <c r="G37" s="48"/>
      <c r="H37" s="47"/>
      <c r="I37" s="49"/>
      <c r="J37" s="48"/>
      <c r="K37" s="49"/>
      <c r="L37" s="48"/>
      <c r="M37" s="49"/>
      <c r="N37" s="48"/>
      <c r="O37" s="49"/>
      <c r="P37" s="77"/>
      <c r="R37" s="72"/>
    </row>
    <row r="38" spans="1:20" x14ac:dyDescent="0.2">
      <c r="A38" s="83" t="s">
        <v>64</v>
      </c>
      <c r="B38" s="98" t="s">
        <v>41</v>
      </c>
      <c r="C38" s="46">
        <f>SUM(D38:O38)</f>
        <v>6046</v>
      </c>
      <c r="D38" s="47">
        <v>271</v>
      </c>
      <c r="E38" s="47"/>
      <c r="F38" s="47"/>
      <c r="G38" s="48"/>
      <c r="H38" s="47"/>
      <c r="I38" s="49"/>
      <c r="J38" s="48"/>
      <c r="K38" s="49">
        <v>5775</v>
      </c>
      <c r="L38" s="48"/>
      <c r="M38" s="49"/>
      <c r="N38" s="48"/>
      <c r="O38" s="49"/>
      <c r="P38" s="77"/>
      <c r="R38" s="72"/>
    </row>
    <row r="39" spans="1:20" x14ac:dyDescent="0.2">
      <c r="A39" s="83" t="s">
        <v>65</v>
      </c>
      <c r="B39" s="98" t="s">
        <v>42</v>
      </c>
      <c r="C39" s="46">
        <f>SUM(D39:O39)</f>
        <v>8082</v>
      </c>
      <c r="D39" s="47"/>
      <c r="E39" s="47"/>
      <c r="F39" s="47"/>
      <c r="G39" s="48"/>
      <c r="H39" s="47"/>
      <c r="I39" s="49"/>
      <c r="J39" s="48"/>
      <c r="K39" s="49">
        <v>8082</v>
      </c>
      <c r="L39" s="48"/>
      <c r="M39" s="49"/>
      <c r="N39" s="48"/>
      <c r="O39" s="49"/>
      <c r="P39" s="77"/>
      <c r="R39" s="72"/>
    </row>
    <row r="40" spans="1:20" x14ac:dyDescent="0.2">
      <c r="A40" s="83" t="s">
        <v>66</v>
      </c>
      <c r="B40" s="98" t="s">
        <v>43</v>
      </c>
      <c r="C40" s="46">
        <f>SUM(D40:O40)</f>
        <v>6981</v>
      </c>
      <c r="D40" s="47"/>
      <c r="E40" s="47"/>
      <c r="F40" s="47"/>
      <c r="G40" s="48"/>
      <c r="H40" s="47"/>
      <c r="I40" s="49"/>
      <c r="J40" s="48"/>
      <c r="K40" s="49">
        <f>6982-1</f>
        <v>6981</v>
      </c>
      <c r="L40" s="48"/>
      <c r="M40" s="49"/>
      <c r="N40" s="48"/>
      <c r="O40" s="49"/>
      <c r="P40" s="77"/>
      <c r="R40" s="72"/>
    </row>
    <row r="41" spans="1:20" x14ac:dyDescent="0.2">
      <c r="A41" s="83" t="s">
        <v>67</v>
      </c>
      <c r="B41" s="98" t="s">
        <v>44</v>
      </c>
      <c r="C41" s="46">
        <f>SUM(D41:O41)</f>
        <v>6105</v>
      </c>
      <c r="D41" s="47"/>
      <c r="E41" s="47"/>
      <c r="F41" s="47"/>
      <c r="G41" s="48"/>
      <c r="H41" s="47"/>
      <c r="I41" s="49"/>
      <c r="J41" s="48"/>
      <c r="K41" s="49">
        <f>6104+1</f>
        <v>6105</v>
      </c>
      <c r="L41" s="48"/>
      <c r="M41" s="49"/>
      <c r="N41" s="48"/>
      <c r="O41" s="49"/>
      <c r="P41" s="77"/>
      <c r="R41" s="72"/>
    </row>
    <row r="42" spans="1:20" x14ac:dyDescent="0.2">
      <c r="A42" s="83" t="s">
        <v>68</v>
      </c>
      <c r="B42" s="98" t="s">
        <v>91</v>
      </c>
      <c r="C42" s="46">
        <f>SUM(D42:O42)</f>
        <v>20792</v>
      </c>
      <c r="D42" s="47">
        <v>1600</v>
      </c>
      <c r="E42" s="47"/>
      <c r="F42" s="47"/>
      <c r="G42" s="48"/>
      <c r="H42" s="47"/>
      <c r="I42" s="49"/>
      <c r="J42" s="48"/>
      <c r="K42" s="49">
        <v>19192</v>
      </c>
      <c r="L42" s="48"/>
      <c r="M42" s="49"/>
      <c r="N42" s="48"/>
      <c r="O42" s="49"/>
      <c r="P42" s="77"/>
      <c r="R42" s="72"/>
    </row>
    <row r="43" spans="1:20" x14ac:dyDescent="0.2">
      <c r="A43" s="83"/>
      <c r="B43" s="98"/>
      <c r="C43" s="46"/>
      <c r="D43" s="47"/>
      <c r="E43" s="47"/>
      <c r="F43" s="47"/>
      <c r="G43" s="48"/>
      <c r="H43" s="47"/>
      <c r="I43" s="49"/>
      <c r="J43" s="48"/>
      <c r="K43" s="49"/>
      <c r="L43" s="48"/>
      <c r="M43" s="49"/>
      <c r="N43" s="48"/>
      <c r="O43" s="49"/>
      <c r="P43" s="77"/>
      <c r="R43" s="72"/>
    </row>
    <row r="44" spans="1:20" x14ac:dyDescent="0.2">
      <c r="A44" s="122" t="s">
        <v>31</v>
      </c>
      <c r="B44" s="93" t="s">
        <v>83</v>
      </c>
      <c r="C44" s="50">
        <f>SUM(C38:C43)</f>
        <v>48006</v>
      </c>
      <c r="D44" s="56">
        <f t="shared" ref="D44:O44" si="4">SUM(D38:D43)</f>
        <v>1871</v>
      </c>
      <c r="E44" s="57">
        <f t="shared" si="4"/>
        <v>0</v>
      </c>
      <c r="F44" s="67">
        <f t="shared" si="4"/>
        <v>0</v>
      </c>
      <c r="G44" s="58">
        <f t="shared" si="4"/>
        <v>0</v>
      </c>
      <c r="H44" s="57">
        <f t="shared" si="4"/>
        <v>0</v>
      </c>
      <c r="I44" s="60">
        <f t="shared" si="4"/>
        <v>0</v>
      </c>
      <c r="J44" s="58">
        <f t="shared" ref="J44" si="5">SUM(J42:J43)</f>
        <v>0</v>
      </c>
      <c r="K44" s="60">
        <f t="shared" si="4"/>
        <v>46135</v>
      </c>
      <c r="L44" s="58">
        <f t="shared" si="4"/>
        <v>0</v>
      </c>
      <c r="M44" s="59">
        <f t="shared" si="4"/>
        <v>0</v>
      </c>
      <c r="N44" s="58">
        <f t="shared" si="4"/>
        <v>0</v>
      </c>
      <c r="O44" s="59">
        <f t="shared" si="4"/>
        <v>0</v>
      </c>
      <c r="P44" s="77"/>
      <c r="Q44" s="69"/>
      <c r="R44" s="72"/>
      <c r="T44" s="72"/>
    </row>
    <row r="45" spans="1:20" x14ac:dyDescent="0.2">
      <c r="A45" s="96"/>
      <c r="B45" s="94"/>
      <c r="C45" s="61"/>
      <c r="D45" s="62"/>
      <c r="E45" s="62"/>
      <c r="F45" s="62"/>
      <c r="G45" s="63"/>
      <c r="H45" s="62"/>
      <c r="I45" s="64"/>
      <c r="J45" s="63"/>
      <c r="K45" s="64"/>
      <c r="L45" s="63"/>
      <c r="M45" s="64"/>
      <c r="N45" s="63"/>
      <c r="O45" s="64"/>
      <c r="P45" s="77"/>
      <c r="Q45" s="69"/>
      <c r="R45" s="72"/>
      <c r="T45" s="72"/>
    </row>
    <row r="46" spans="1:20" x14ac:dyDescent="0.2">
      <c r="A46" s="42" t="s">
        <v>33</v>
      </c>
      <c r="B46" s="101" t="s">
        <v>45</v>
      </c>
      <c r="C46" s="141">
        <f>SUM(D46:M46)</f>
        <v>33874</v>
      </c>
      <c r="D46" s="142"/>
      <c r="E46" s="57"/>
      <c r="F46" s="142"/>
      <c r="G46" s="58"/>
      <c r="H46" s="143"/>
      <c r="I46" s="172"/>
      <c r="J46" s="58"/>
      <c r="K46" s="144">
        <v>27363</v>
      </c>
      <c r="L46" s="58"/>
      <c r="M46" s="170">
        <v>6511</v>
      </c>
      <c r="N46" s="58"/>
      <c r="O46" s="59"/>
      <c r="P46" s="77"/>
      <c r="Q46" s="69"/>
      <c r="R46" s="72"/>
      <c r="T46" s="72"/>
    </row>
    <row r="47" spans="1:20" ht="13.5" thickBot="1" x14ac:dyDescent="0.25">
      <c r="A47" s="13"/>
      <c r="B47" s="102"/>
      <c r="C47" s="46"/>
      <c r="D47" s="19"/>
      <c r="E47" s="19"/>
      <c r="F47" s="19"/>
      <c r="G47" s="13"/>
      <c r="H47" s="19"/>
      <c r="I47" s="45"/>
      <c r="J47" s="13"/>
      <c r="K47" s="45"/>
      <c r="L47" s="13"/>
      <c r="M47" s="45"/>
      <c r="N47" s="13"/>
      <c r="O47" s="45"/>
      <c r="P47" s="77"/>
      <c r="Q47" s="69"/>
    </row>
    <row r="48" spans="1:20" ht="22.5" thickBot="1" x14ac:dyDescent="0.25">
      <c r="A48" s="136" t="s">
        <v>75</v>
      </c>
      <c r="B48" s="127" t="s">
        <v>79</v>
      </c>
      <c r="C48" s="78">
        <f t="shared" ref="C48:M48" si="6">C21+C36+C44+C46</f>
        <v>161177</v>
      </c>
      <c r="D48" s="183">
        <f>D21+D36+D44+D46</f>
        <v>2362</v>
      </c>
      <c r="E48" s="145">
        <f t="shared" si="6"/>
        <v>0</v>
      </c>
      <c r="F48" s="135">
        <f t="shared" si="6"/>
        <v>0</v>
      </c>
      <c r="G48" s="134">
        <f t="shared" si="6"/>
        <v>0</v>
      </c>
      <c r="H48" s="145">
        <f t="shared" si="6"/>
        <v>0</v>
      </c>
      <c r="I48" s="135">
        <f t="shared" si="6"/>
        <v>0</v>
      </c>
      <c r="J48" s="134">
        <f t="shared" si="6"/>
        <v>0</v>
      </c>
      <c r="K48" s="158">
        <f>K21+K36+K44+K46</f>
        <v>130026</v>
      </c>
      <c r="L48" s="134">
        <f t="shared" si="6"/>
        <v>0</v>
      </c>
      <c r="M48" s="158">
        <f t="shared" si="6"/>
        <v>28789</v>
      </c>
      <c r="N48" s="146"/>
      <c r="O48" s="147"/>
      <c r="P48" s="77"/>
    </row>
    <row r="49" spans="1:16" x14ac:dyDescent="0.2">
      <c r="A49" s="33"/>
      <c r="B49" s="111"/>
      <c r="C49" s="131"/>
      <c r="D49" s="148"/>
      <c r="E49" s="149"/>
      <c r="F49" s="47"/>
      <c r="G49" s="13"/>
      <c r="H49" s="19"/>
      <c r="I49" s="45"/>
      <c r="J49" s="13"/>
      <c r="K49" s="45"/>
      <c r="L49" s="13"/>
      <c r="M49" s="45"/>
      <c r="N49" s="13"/>
      <c r="O49" s="45"/>
      <c r="P49" s="77"/>
    </row>
    <row r="50" spans="1:16" x14ac:dyDescent="0.2">
      <c r="A50" s="123" t="s">
        <v>76</v>
      </c>
      <c r="B50" s="128" t="s">
        <v>77</v>
      </c>
      <c r="C50" s="141">
        <f>SUM(D50:M50)</f>
        <v>43164</v>
      </c>
      <c r="D50" s="47"/>
      <c r="E50" s="133">
        <v>502</v>
      </c>
      <c r="F50" s="132"/>
      <c r="G50" s="113"/>
      <c r="H50" s="150">
        <v>700</v>
      </c>
      <c r="I50" s="132"/>
      <c r="J50" s="113"/>
      <c r="K50" s="151">
        <f>13898-1+8078</f>
        <v>21975</v>
      </c>
      <c r="L50" s="152"/>
      <c r="M50" s="151">
        <v>19987</v>
      </c>
      <c r="N50" s="113"/>
      <c r="O50" s="132"/>
      <c r="P50" s="77"/>
    </row>
    <row r="51" spans="1:16" ht="13.5" thickBot="1" x14ac:dyDescent="0.25">
      <c r="A51" s="30"/>
      <c r="B51" s="129"/>
      <c r="C51" s="46"/>
      <c r="D51" s="153"/>
      <c r="E51" s="154"/>
      <c r="F51" s="19"/>
      <c r="G51" s="48"/>
      <c r="H51" s="19"/>
      <c r="I51" s="45"/>
      <c r="J51" s="13"/>
      <c r="K51" s="49"/>
      <c r="L51" s="48"/>
      <c r="M51" s="49"/>
      <c r="N51" s="13"/>
      <c r="O51" s="45"/>
      <c r="P51" s="77"/>
    </row>
    <row r="52" spans="1:16" ht="13.5" thickBot="1" x14ac:dyDescent="0.25">
      <c r="A52" s="108" t="s">
        <v>78</v>
      </c>
      <c r="B52" s="130" t="s">
        <v>84</v>
      </c>
      <c r="C52" s="155">
        <f t="shared" ref="C52:O52" si="7">C48+C50</f>
        <v>204341</v>
      </c>
      <c r="D52" s="159">
        <f>D48+D50</f>
        <v>2362</v>
      </c>
      <c r="E52" s="160">
        <f t="shared" si="7"/>
        <v>502</v>
      </c>
      <c r="F52" s="161">
        <f t="shared" si="7"/>
        <v>0</v>
      </c>
      <c r="G52" s="159">
        <f t="shared" si="7"/>
        <v>0</v>
      </c>
      <c r="H52" s="160">
        <f t="shared" si="7"/>
        <v>700</v>
      </c>
      <c r="I52" s="161">
        <f t="shared" si="7"/>
        <v>0</v>
      </c>
      <c r="J52" s="159">
        <f t="shared" si="7"/>
        <v>0</v>
      </c>
      <c r="K52" s="161">
        <f t="shared" si="7"/>
        <v>152001</v>
      </c>
      <c r="L52" s="159">
        <f t="shared" si="7"/>
        <v>0</v>
      </c>
      <c r="M52" s="161">
        <f t="shared" si="7"/>
        <v>48776</v>
      </c>
      <c r="N52" s="159">
        <f t="shared" si="7"/>
        <v>0</v>
      </c>
      <c r="O52" s="161">
        <f t="shared" si="7"/>
        <v>0</v>
      </c>
      <c r="P52" s="77"/>
    </row>
    <row r="53" spans="1:16" x14ac:dyDescent="0.2">
      <c r="C53" s="82"/>
      <c r="P53" s="77"/>
    </row>
    <row r="54" spans="1:16" hidden="1" x14ac:dyDescent="0.2">
      <c r="C54" s="2"/>
      <c r="P54" s="77"/>
    </row>
    <row r="55" spans="1:16" hidden="1" x14ac:dyDescent="0.2">
      <c r="B55" s="72"/>
      <c r="C55" s="2"/>
      <c r="H55" s="72"/>
      <c r="P55" s="77"/>
    </row>
    <row r="56" spans="1:16" hidden="1" x14ac:dyDescent="0.2">
      <c r="B56" s="72"/>
      <c r="C56" s="2"/>
      <c r="P56" s="77"/>
    </row>
    <row r="57" spans="1:16" hidden="1" x14ac:dyDescent="0.2">
      <c r="B57" s="72"/>
      <c r="C57" s="2"/>
      <c r="D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77"/>
    </row>
    <row r="58" spans="1:16" hidden="1" x14ac:dyDescent="0.2">
      <c r="B58" s="72"/>
      <c r="C58" s="2"/>
      <c r="D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77"/>
    </row>
    <row r="59" spans="1:16" hidden="1" x14ac:dyDescent="0.2">
      <c r="B59" s="72"/>
      <c r="C59" s="72"/>
      <c r="D59" s="72"/>
      <c r="F59" s="2"/>
      <c r="G59" s="2"/>
      <c r="H59" s="2"/>
      <c r="I59" s="2"/>
      <c r="J59" s="72"/>
      <c r="K59" s="72"/>
      <c r="L59" s="72"/>
      <c r="M59" s="2"/>
      <c r="N59" s="2"/>
      <c r="O59" s="2"/>
      <c r="P59" s="77"/>
    </row>
    <row r="60" spans="1:16" hidden="1" x14ac:dyDescent="0.2">
      <c r="B60" s="72"/>
      <c r="C60" s="2"/>
      <c r="D60" s="72"/>
      <c r="F60" s="174"/>
      <c r="G60" s="2"/>
      <c r="H60" s="174"/>
      <c r="I60" s="2"/>
      <c r="J60" s="72"/>
      <c r="K60" s="72"/>
      <c r="L60" s="72"/>
      <c r="M60" s="2"/>
      <c r="N60" s="2"/>
      <c r="O60" s="2"/>
      <c r="P60" s="77"/>
    </row>
    <row r="61" spans="1:16" hidden="1" x14ac:dyDescent="0.2">
      <c r="B61" s="72"/>
      <c r="C61" s="72"/>
      <c r="D61" s="72"/>
      <c r="F61" s="174"/>
      <c r="G61" s="2"/>
      <c r="H61" s="174"/>
      <c r="I61" s="2"/>
      <c r="J61" s="72"/>
      <c r="K61" s="72"/>
      <c r="L61" s="72"/>
      <c r="M61" s="2"/>
      <c r="N61" s="2"/>
      <c r="O61" s="2"/>
      <c r="P61" s="77"/>
    </row>
    <row r="62" spans="1:16" hidden="1" x14ac:dyDescent="0.2">
      <c r="B62" s="72"/>
      <c r="C62" s="2"/>
      <c r="D62" s="72"/>
      <c r="F62" s="174"/>
      <c r="G62" s="2"/>
      <c r="H62" s="174"/>
      <c r="I62" s="2"/>
      <c r="J62" s="72"/>
      <c r="K62" s="72"/>
      <c r="L62" s="72"/>
      <c r="M62" s="2"/>
      <c r="N62" s="2"/>
      <c r="O62" s="2"/>
      <c r="P62" s="77"/>
    </row>
    <row r="63" spans="1:16" hidden="1" x14ac:dyDescent="0.2">
      <c r="B63" s="72"/>
      <c r="C63" s="2"/>
      <c r="D63" s="72"/>
      <c r="F63" s="174"/>
      <c r="G63" s="2"/>
      <c r="H63" s="174"/>
      <c r="I63" s="2"/>
      <c r="J63" s="72"/>
      <c r="K63" s="72"/>
      <c r="L63" s="72"/>
      <c r="M63" s="2"/>
      <c r="N63" s="2"/>
      <c r="O63" s="2"/>
      <c r="P63" s="77"/>
    </row>
    <row r="64" spans="1:16" hidden="1" x14ac:dyDescent="0.2">
      <c r="B64" s="72"/>
      <c r="C64" s="72"/>
      <c r="D64" s="72"/>
      <c r="F64" s="174"/>
      <c r="G64" s="171"/>
      <c r="H64" s="174"/>
      <c r="I64" s="171"/>
      <c r="J64" s="72"/>
      <c r="K64" s="72"/>
      <c r="L64" s="72"/>
      <c r="M64" s="171"/>
      <c r="N64" s="171"/>
      <c r="O64" s="171"/>
      <c r="P64" s="77"/>
    </row>
    <row r="65" spans="2:16" hidden="1" x14ac:dyDescent="0.2">
      <c r="B65" s="72"/>
      <c r="C65" s="171"/>
      <c r="D65" s="72"/>
      <c r="F65" s="171"/>
      <c r="G65" s="171"/>
      <c r="H65" s="171"/>
      <c r="I65" s="171"/>
      <c r="J65" s="72"/>
      <c r="K65" s="72"/>
      <c r="L65" s="72"/>
      <c r="M65" s="171"/>
      <c r="N65" s="171"/>
      <c r="O65" s="174"/>
      <c r="P65" s="77"/>
    </row>
    <row r="66" spans="2:16" hidden="1" x14ac:dyDescent="0.2">
      <c r="B66" s="72"/>
      <c r="C66" s="171"/>
      <c r="D66" s="82"/>
      <c r="F66" s="174"/>
      <c r="G66" s="174"/>
      <c r="H66" s="174"/>
      <c r="I66" s="171"/>
      <c r="J66" s="72"/>
      <c r="K66" s="72"/>
      <c r="L66" s="72"/>
      <c r="M66" s="171"/>
      <c r="N66" s="171"/>
      <c r="O66" s="171"/>
      <c r="P66" s="77"/>
    </row>
    <row r="67" spans="2:16" hidden="1" x14ac:dyDescent="0.2">
      <c r="B67" s="72"/>
      <c r="C67" s="171"/>
      <c r="D67" s="82"/>
      <c r="F67" s="171"/>
      <c r="G67" s="171"/>
      <c r="H67" s="171"/>
      <c r="I67" s="171"/>
      <c r="J67" s="72"/>
      <c r="K67" s="72"/>
      <c r="L67" s="72"/>
      <c r="M67" s="171"/>
      <c r="N67" s="171"/>
      <c r="O67" s="171"/>
      <c r="P67" s="77"/>
    </row>
    <row r="68" spans="2:16" hidden="1" x14ac:dyDescent="0.2">
      <c r="B68" s="72"/>
      <c r="C68" s="171"/>
      <c r="D68" s="171"/>
      <c r="F68" s="171"/>
      <c r="G68" s="171"/>
      <c r="H68" s="171"/>
      <c r="I68" s="171"/>
      <c r="J68" s="72"/>
      <c r="K68" s="72"/>
      <c r="L68" s="72"/>
      <c r="M68" s="171"/>
      <c r="N68" s="171"/>
      <c r="O68" s="171"/>
      <c r="P68" s="77"/>
    </row>
    <row r="69" spans="2:16" hidden="1" x14ac:dyDescent="0.2">
      <c r="B69" s="72"/>
      <c r="C69" s="2"/>
      <c r="D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77"/>
    </row>
    <row r="70" spans="2:16" hidden="1" x14ac:dyDescent="0.2">
      <c r="B70" s="72"/>
      <c r="C70" s="2"/>
      <c r="D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77"/>
    </row>
    <row r="71" spans="2:16" hidden="1" x14ac:dyDescent="0.2">
      <c r="B71" s="72"/>
      <c r="C71" s="2"/>
      <c r="D71" s="82"/>
      <c r="F71" s="2"/>
      <c r="G71" s="2"/>
      <c r="H71" s="2"/>
      <c r="I71" s="2"/>
      <c r="J71" s="2"/>
      <c r="K71" s="2"/>
      <c r="L71" s="2"/>
      <c r="M71" s="2"/>
      <c r="N71" s="2"/>
      <c r="O71" s="2"/>
      <c r="P71" s="77"/>
    </row>
    <row r="72" spans="2:16" hidden="1" x14ac:dyDescent="0.2">
      <c r="B72" s="72"/>
      <c r="C72" s="2"/>
      <c r="D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</row>
    <row r="73" spans="2:16" hidden="1" x14ac:dyDescent="0.2">
      <c r="B73" s="72"/>
      <c r="C73" s="2"/>
      <c r="D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</row>
    <row r="74" spans="2:16" hidden="1" x14ac:dyDescent="0.2">
      <c r="B74" s="72"/>
      <c r="C74" s="72"/>
      <c r="D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</row>
    <row r="75" spans="2:16" hidden="1" x14ac:dyDescent="0.2">
      <c r="B75" s="72"/>
      <c r="C75" s="72"/>
      <c r="D75" s="178"/>
      <c r="F75" s="178"/>
      <c r="G75" s="178"/>
      <c r="H75" s="178"/>
      <c r="I75" s="178"/>
      <c r="J75" s="178"/>
      <c r="K75" s="178"/>
      <c r="L75" s="178"/>
      <c r="M75" s="178"/>
      <c r="N75" s="178"/>
      <c r="O75" s="178"/>
      <c r="P75" s="178"/>
    </row>
    <row r="76" spans="2:16" hidden="1" x14ac:dyDescent="0.2">
      <c r="B76" s="72"/>
      <c r="C76" s="72"/>
      <c r="D76" s="178"/>
      <c r="F76" s="178"/>
      <c r="G76" s="178"/>
      <c r="H76" s="178"/>
      <c r="I76" s="178"/>
      <c r="J76" s="178"/>
      <c r="K76" s="178"/>
      <c r="L76" s="178"/>
      <c r="M76" s="178"/>
      <c r="N76" s="178"/>
      <c r="O76" s="178"/>
      <c r="P76" s="178"/>
    </row>
    <row r="77" spans="2:16" hidden="1" x14ac:dyDescent="0.2">
      <c r="B77" s="72"/>
      <c r="C77" s="72"/>
      <c r="D77" s="178"/>
      <c r="F77" s="178"/>
      <c r="G77" s="178"/>
      <c r="H77" s="178"/>
      <c r="I77" s="178"/>
      <c r="J77" s="178"/>
      <c r="K77" s="178"/>
      <c r="L77" s="178"/>
      <c r="M77" s="178"/>
      <c r="N77" s="178"/>
      <c r="O77" s="178"/>
      <c r="P77" s="178"/>
    </row>
    <row r="78" spans="2:16" hidden="1" x14ac:dyDescent="0.2">
      <c r="B78" s="72"/>
      <c r="C78" s="2"/>
      <c r="D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</row>
    <row r="79" spans="2:16" hidden="1" x14ac:dyDescent="0.2">
      <c r="C79" s="173"/>
      <c r="D79" s="173"/>
      <c r="F79" s="173"/>
      <c r="G79" s="173"/>
      <c r="H79" s="173"/>
      <c r="I79" s="173"/>
      <c r="J79" s="173"/>
      <c r="K79" s="173"/>
      <c r="L79" s="173"/>
      <c r="M79" s="173"/>
      <c r="N79" s="173"/>
      <c r="O79" s="173"/>
      <c r="P79" s="173"/>
    </row>
    <row r="80" spans="2:16" hidden="1" x14ac:dyDescent="0.2">
      <c r="B80" s="72"/>
      <c r="C80" s="7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</row>
    <row r="81" spans="2:16" hidden="1" x14ac:dyDescent="0.2">
      <c r="B81" s="7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</row>
    <row r="82" spans="2:16" hidden="1" x14ac:dyDescent="0.2">
      <c r="B82" s="72"/>
      <c r="C82" s="179"/>
      <c r="D82" s="179"/>
      <c r="E82" s="179"/>
      <c r="F82" s="179"/>
      <c r="G82" s="179"/>
      <c r="H82" s="179"/>
      <c r="I82" s="179"/>
      <c r="J82" s="179"/>
      <c r="K82" s="179"/>
      <c r="L82" s="179"/>
      <c r="M82" s="179"/>
      <c r="N82" s="179"/>
      <c r="O82" s="179"/>
      <c r="P82" s="179"/>
    </row>
    <row r="83" spans="2:16" hidden="1" x14ac:dyDescent="0.2">
      <c r="B83" s="72"/>
      <c r="C83" s="179"/>
      <c r="D83" s="179"/>
      <c r="E83" s="179"/>
      <c r="F83" s="179"/>
      <c r="G83" s="179"/>
      <c r="H83" s="179"/>
      <c r="I83" s="179"/>
      <c r="J83" s="179"/>
      <c r="K83" s="179"/>
      <c r="L83" s="179"/>
      <c r="M83" s="179"/>
      <c r="N83" s="179"/>
      <c r="O83" s="179"/>
      <c r="P83" s="179"/>
    </row>
    <row r="84" spans="2:16" hidden="1" x14ac:dyDescent="0.2">
      <c r="B84" s="72"/>
      <c r="C84" s="179"/>
      <c r="D84" s="179"/>
      <c r="E84" s="179"/>
      <c r="F84" s="179"/>
      <c r="G84" s="179"/>
      <c r="H84" s="179"/>
      <c r="I84" s="179"/>
      <c r="J84" s="179"/>
      <c r="K84" s="179"/>
      <c r="L84" s="179"/>
      <c r="M84" s="179"/>
      <c r="N84" s="179"/>
      <c r="O84" s="179"/>
      <c r="P84" s="179"/>
    </row>
    <row r="85" spans="2:16" hidden="1" x14ac:dyDescent="0.2">
      <c r="B85" s="72"/>
      <c r="C85" s="179"/>
      <c r="D85" s="179"/>
      <c r="E85" s="179"/>
      <c r="F85" s="179"/>
      <c r="G85" s="179"/>
      <c r="H85" s="179"/>
      <c r="I85" s="179"/>
      <c r="J85" s="179"/>
      <c r="K85" s="179"/>
      <c r="L85" s="179"/>
      <c r="M85" s="179"/>
      <c r="N85" s="179"/>
      <c r="O85" s="179"/>
      <c r="P85" s="179"/>
    </row>
    <row r="86" spans="2:16" hidden="1" x14ac:dyDescent="0.2">
      <c r="B86" s="72"/>
      <c r="C86" s="179"/>
      <c r="D86" s="179"/>
      <c r="E86" s="179"/>
      <c r="F86" s="179"/>
      <c r="G86" s="179"/>
      <c r="H86" s="179"/>
      <c r="I86" s="179"/>
      <c r="J86" s="179"/>
      <c r="K86" s="179"/>
      <c r="L86" s="179"/>
      <c r="M86" s="179"/>
      <c r="N86" s="179"/>
      <c r="O86" s="179"/>
      <c r="P86" s="179"/>
    </row>
    <row r="87" spans="2:16" hidden="1" x14ac:dyDescent="0.2">
      <c r="B87" s="72"/>
      <c r="C87" s="179"/>
      <c r="D87" s="179"/>
      <c r="E87" s="179"/>
      <c r="F87" s="179"/>
      <c r="G87" s="179"/>
      <c r="H87" s="179"/>
      <c r="I87" s="179"/>
      <c r="J87" s="179"/>
      <c r="K87" s="179"/>
      <c r="L87" s="179"/>
      <c r="M87" s="179"/>
      <c r="N87" s="179"/>
      <c r="O87" s="179"/>
      <c r="P87" s="179"/>
    </row>
    <row r="88" spans="2:16" hidden="1" x14ac:dyDescent="0.2">
      <c r="B88" s="72"/>
      <c r="C88" s="179"/>
      <c r="D88" s="179"/>
      <c r="E88" s="179"/>
      <c r="F88" s="179"/>
      <c r="G88" s="179"/>
      <c r="H88" s="179"/>
      <c r="I88" s="179"/>
      <c r="J88" s="179"/>
      <c r="K88" s="179"/>
      <c r="L88" s="179"/>
      <c r="M88" s="179"/>
      <c r="N88" s="179"/>
      <c r="O88" s="179"/>
      <c r="P88" s="179"/>
    </row>
    <row r="89" spans="2:16" hidden="1" x14ac:dyDescent="0.2">
      <c r="B89" s="72"/>
      <c r="C89" s="179"/>
      <c r="D89" s="179"/>
      <c r="E89" s="179"/>
      <c r="F89" s="179"/>
      <c r="G89" s="179"/>
      <c r="H89" s="179"/>
      <c r="I89" s="179"/>
      <c r="J89" s="179"/>
      <c r="K89" s="179"/>
      <c r="L89" s="179"/>
      <c r="M89" s="179"/>
      <c r="N89" s="179"/>
      <c r="O89" s="179"/>
      <c r="P89" s="179"/>
    </row>
    <row r="90" spans="2:16" hidden="1" x14ac:dyDescent="0.2">
      <c r="B90" s="72"/>
      <c r="C90" s="179"/>
      <c r="D90" s="179"/>
      <c r="E90" s="179"/>
      <c r="F90" s="179"/>
      <c r="G90" s="179"/>
      <c r="H90" s="179"/>
      <c r="I90" s="179"/>
      <c r="J90" s="179"/>
      <c r="K90" s="179"/>
      <c r="L90" s="179"/>
      <c r="M90" s="179"/>
      <c r="N90" s="179"/>
      <c r="O90" s="179"/>
      <c r="P90" s="179"/>
    </row>
    <row r="91" spans="2:16" hidden="1" x14ac:dyDescent="0.2">
      <c r="B91" s="7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</row>
    <row r="92" spans="2:16" x14ac:dyDescent="0.2">
      <c r="B92" s="72"/>
      <c r="C92" s="7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</row>
    <row r="93" spans="2:16" x14ac:dyDescent="0.2">
      <c r="B93" s="72"/>
      <c r="C93" s="7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</row>
    <row r="94" spans="2:16" x14ac:dyDescent="0.2">
      <c r="B94" s="72"/>
      <c r="C94" s="7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</row>
    <row r="95" spans="2:16" x14ac:dyDescent="0.2">
      <c r="B95" s="72"/>
      <c r="C95" s="7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</row>
    <row r="96" spans="2:16" x14ac:dyDescent="0.2">
      <c r="B96" s="72"/>
      <c r="C96" s="7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</row>
    <row r="97" spans="2:16" x14ac:dyDescent="0.2">
      <c r="B97" s="72"/>
      <c r="C97" s="7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</row>
    <row r="98" spans="2:16" x14ac:dyDescent="0.2">
      <c r="B98" s="72"/>
      <c r="C98" s="7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</row>
    <row r="99" spans="2:16" x14ac:dyDescent="0.2">
      <c r="B99" s="72"/>
      <c r="C99" s="7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</row>
    <row r="100" spans="2:16" x14ac:dyDescent="0.2">
      <c r="B100" s="72"/>
      <c r="C100" s="7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</row>
    <row r="101" spans="2:16" x14ac:dyDescent="0.2">
      <c r="B101" s="72"/>
      <c r="C101" s="7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</row>
    <row r="102" spans="2:16" x14ac:dyDescent="0.2">
      <c r="B102" s="72"/>
      <c r="C102" s="7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</row>
    <row r="103" spans="2:16" x14ac:dyDescent="0.2">
      <c r="B103" s="72"/>
      <c r="C103" s="7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</row>
    <row r="104" spans="2:16" x14ac:dyDescent="0.2">
      <c r="B104" s="72"/>
      <c r="C104" s="7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</row>
    <row r="105" spans="2:16" x14ac:dyDescent="0.2">
      <c r="B105" s="72"/>
      <c r="C105" s="7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</row>
    <row r="106" spans="2:16" x14ac:dyDescent="0.2">
      <c r="B106" s="72"/>
      <c r="C106" s="7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</row>
    <row r="107" spans="2:16" x14ac:dyDescent="0.2">
      <c r="B107" s="72"/>
      <c r="C107" s="7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</row>
    <row r="108" spans="2:16" x14ac:dyDescent="0.2">
      <c r="B108" s="72"/>
      <c r="C108" s="7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</row>
    <row r="109" spans="2:16" x14ac:dyDescent="0.2">
      <c r="B109" s="72"/>
      <c r="C109" s="7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</row>
    <row r="110" spans="2:16" x14ac:dyDescent="0.2">
      <c r="B110" s="72"/>
      <c r="C110" s="7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</row>
    <row r="111" spans="2:16" x14ac:dyDescent="0.2">
      <c r="B111" s="72"/>
      <c r="C111" s="7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</row>
    <row r="112" spans="2:16" x14ac:dyDescent="0.2">
      <c r="B112" s="180"/>
      <c r="C112" s="7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</row>
    <row r="113" spans="2:16" x14ac:dyDescent="0.2">
      <c r="B113" s="72"/>
      <c r="C113" s="7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</row>
    <row r="114" spans="2:16" x14ac:dyDescent="0.2">
      <c r="B114" s="72"/>
      <c r="C114" s="7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</row>
    <row r="115" spans="2:16" x14ac:dyDescent="0.2">
      <c r="B115" s="72"/>
      <c r="C115" s="7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</row>
    <row r="116" spans="2:16" x14ac:dyDescent="0.2">
      <c r="B116" s="72"/>
      <c r="C116" s="7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</row>
    <row r="117" spans="2:16" x14ac:dyDescent="0.2">
      <c r="B117" s="72"/>
      <c r="C117" s="7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</row>
    <row r="118" spans="2:16" x14ac:dyDescent="0.2">
      <c r="B118" s="72"/>
      <c r="C118" s="7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</row>
    <row r="119" spans="2:16" x14ac:dyDescent="0.2">
      <c r="B119" s="72"/>
      <c r="C119" s="7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</row>
    <row r="120" spans="2:16" x14ac:dyDescent="0.2">
      <c r="B120" s="72"/>
      <c r="C120" s="7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</row>
    <row r="121" spans="2:16" x14ac:dyDescent="0.2">
      <c r="B121" s="72"/>
      <c r="C121" s="7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</row>
    <row r="122" spans="2:16" x14ac:dyDescent="0.2">
      <c r="B122" s="72"/>
      <c r="C122" s="7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</row>
    <row r="123" spans="2:16" x14ac:dyDescent="0.2">
      <c r="B123" s="72"/>
      <c r="C123" s="7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</row>
    <row r="124" spans="2:16" x14ac:dyDescent="0.2">
      <c r="B124" s="72"/>
      <c r="C124" s="7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</row>
    <row r="125" spans="2:16" x14ac:dyDescent="0.2">
      <c r="B125" s="72"/>
      <c r="C125" s="7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</row>
    <row r="126" spans="2:16" x14ac:dyDescent="0.2">
      <c r="B126" s="72"/>
      <c r="C126" s="7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</row>
    <row r="127" spans="2:16" x14ac:dyDescent="0.2">
      <c r="B127" s="72"/>
      <c r="C127" s="7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</row>
    <row r="128" spans="2:16" x14ac:dyDescent="0.2">
      <c r="B128" s="72"/>
      <c r="C128" s="7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</row>
    <row r="129" spans="2:16" x14ac:dyDescent="0.2">
      <c r="B129" s="72"/>
      <c r="C129" s="7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</row>
    <row r="130" spans="2:16" x14ac:dyDescent="0.2">
      <c r="B130" s="72"/>
      <c r="C130" s="7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</row>
    <row r="131" spans="2:16" x14ac:dyDescent="0.2">
      <c r="B131" s="72"/>
      <c r="C131" s="7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</row>
    <row r="132" spans="2:16" x14ac:dyDescent="0.2">
      <c r="B132" s="72"/>
      <c r="C132" s="7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</row>
    <row r="133" spans="2:16" x14ac:dyDescent="0.2">
      <c r="B133" s="72"/>
      <c r="C133" s="7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</row>
    <row r="134" spans="2:16" x14ac:dyDescent="0.2">
      <c r="B134" s="72"/>
      <c r="C134" s="7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</row>
    <row r="135" spans="2:16" x14ac:dyDescent="0.2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</row>
    <row r="136" spans="2:16" x14ac:dyDescent="0.2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</row>
    <row r="137" spans="2:16" x14ac:dyDescent="0.2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</row>
    <row r="138" spans="2:16" x14ac:dyDescent="0.2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</row>
  </sheetData>
  <mergeCells count="7">
    <mergeCell ref="N1:O1"/>
    <mergeCell ref="D9:M9"/>
    <mergeCell ref="N9:O9"/>
    <mergeCell ref="D10:I10"/>
    <mergeCell ref="J10:M10"/>
    <mergeCell ref="A4:O4"/>
    <mergeCell ref="B6:N6"/>
  </mergeCells>
  <phoneticPr fontId="19" type="noConversion"/>
  <printOptions horizontalCentered="1" verticalCentered="1"/>
  <pageMargins left="7.874015748031496E-2" right="7.874015748031496E-2" top="0.31496062992125984" bottom="0.31496062992125984" header="0.19685039370078741" footer="0.15748031496062992"/>
  <pageSetup paperSize="9" scale="7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36"/>
  <sheetViews>
    <sheetView zoomScale="110" zoomScaleNormal="110" workbookViewId="0">
      <pane xSplit="3" ySplit="17" topLeftCell="D24" activePane="bottomRight" state="frozen"/>
      <selection activeCell="M1" sqref="M1:M65536"/>
      <selection pane="topRight" activeCell="M1" sqref="M1:M65536"/>
      <selection pane="bottomLeft" activeCell="M1" sqref="M1:M65536"/>
      <selection pane="bottomRight" activeCell="L1" sqref="L1:M1"/>
    </sheetView>
  </sheetViews>
  <sheetFormatPr defaultRowHeight="12.75" x14ac:dyDescent="0.2"/>
  <cols>
    <col min="1" max="1" width="3.85546875" style="1" customWidth="1"/>
    <col min="2" max="2" width="30.7109375" style="1" customWidth="1"/>
    <col min="3" max="13" width="10.7109375" style="1" customWidth="1"/>
    <col min="14" max="14" width="8.7109375" style="1" customWidth="1"/>
    <col min="15" max="16" width="7.7109375" style="1" customWidth="1"/>
    <col min="17" max="16384" width="9.140625" style="1"/>
  </cols>
  <sheetData>
    <row r="1" spans="1:15" x14ac:dyDescent="0.2">
      <c r="L1" s="184" t="s">
        <v>94</v>
      </c>
      <c r="M1" s="184"/>
    </row>
    <row r="2" spans="1:15" x14ac:dyDescent="0.2">
      <c r="M2" s="2"/>
    </row>
    <row r="3" spans="1:15" x14ac:dyDescent="0.2">
      <c r="M3" s="2"/>
    </row>
    <row r="4" spans="1:15" x14ac:dyDescent="0.2">
      <c r="A4" s="192" t="s">
        <v>86</v>
      </c>
      <c r="B4" s="192"/>
      <c r="C4" s="192"/>
      <c r="D4" s="192"/>
      <c r="E4" s="192"/>
      <c r="F4" s="192"/>
      <c r="G4" s="192"/>
      <c r="H4" s="192"/>
      <c r="I4" s="192"/>
      <c r="J4" s="192"/>
      <c r="K4" s="192"/>
      <c r="L4" s="192"/>
      <c r="M4" s="192"/>
    </row>
    <row r="5" spans="1:15" hidden="1" x14ac:dyDescent="0.2">
      <c r="A5" s="4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6"/>
    </row>
    <row r="6" spans="1:15" x14ac:dyDescent="0.2">
      <c r="A6" s="192" t="s">
        <v>92</v>
      </c>
      <c r="B6" s="192"/>
      <c r="C6" s="192"/>
      <c r="D6" s="192"/>
      <c r="E6" s="192"/>
      <c r="F6" s="192"/>
      <c r="G6" s="192"/>
      <c r="H6" s="192"/>
      <c r="I6" s="192"/>
      <c r="J6" s="192"/>
      <c r="K6" s="192"/>
      <c r="L6" s="192"/>
      <c r="M6" s="192"/>
      <c r="N6" s="5"/>
      <c r="O6" s="6"/>
    </row>
    <row r="7" spans="1:15" x14ac:dyDescent="0.2">
      <c r="A7" s="4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7"/>
      <c r="N7" s="5"/>
      <c r="O7" s="6"/>
    </row>
    <row r="8" spans="1:15" ht="13.5" thickBot="1" x14ac:dyDescent="0.25">
      <c r="A8" s="4"/>
      <c r="B8" s="5"/>
      <c r="C8" s="5"/>
      <c r="D8" s="5"/>
      <c r="E8" s="107"/>
      <c r="F8" s="5"/>
      <c r="G8" s="5"/>
      <c r="H8" s="5"/>
      <c r="I8" s="5"/>
      <c r="J8" s="5"/>
      <c r="K8" s="5"/>
      <c r="L8" s="5"/>
      <c r="M8" s="8" t="s">
        <v>0</v>
      </c>
      <c r="N8" s="5"/>
      <c r="O8" s="6"/>
    </row>
    <row r="9" spans="1:15" ht="13.5" thickBot="1" x14ac:dyDescent="0.25">
      <c r="A9" s="9"/>
      <c r="B9" s="10"/>
      <c r="C9" s="10"/>
      <c r="D9" s="186" t="s">
        <v>1</v>
      </c>
      <c r="E9" s="186"/>
      <c r="F9" s="186"/>
      <c r="G9" s="186"/>
      <c r="H9" s="186"/>
      <c r="I9" s="186"/>
      <c r="J9" s="186"/>
      <c r="K9" s="188"/>
      <c r="L9" s="11" t="s">
        <v>2</v>
      </c>
      <c r="M9" s="12"/>
    </row>
    <row r="10" spans="1:15" ht="13.5" thickBot="1" x14ac:dyDescent="0.25">
      <c r="A10" s="13"/>
      <c r="B10" s="14"/>
      <c r="C10" s="14"/>
      <c r="D10" s="193" t="s">
        <v>62</v>
      </c>
      <c r="E10" s="193"/>
      <c r="F10" s="193"/>
      <c r="G10" s="193"/>
      <c r="H10" s="193"/>
      <c r="I10" s="194" t="s">
        <v>63</v>
      </c>
      <c r="J10" s="193"/>
      <c r="K10" s="195"/>
      <c r="L10" s="15"/>
      <c r="M10" s="16"/>
    </row>
    <row r="11" spans="1:15" ht="12.75" customHeight="1" x14ac:dyDescent="0.2">
      <c r="A11" s="120"/>
      <c r="B11" s="29"/>
      <c r="C11" s="18" t="s">
        <v>3</v>
      </c>
      <c r="D11" s="19"/>
      <c r="E11" s="20" t="s">
        <v>4</v>
      </c>
      <c r="F11" s="20"/>
      <c r="G11" s="21"/>
      <c r="H11" s="21"/>
      <c r="I11" s="9"/>
      <c r="J11" s="115"/>
      <c r="K11" s="116"/>
      <c r="L11" s="23"/>
      <c r="M11" s="24"/>
    </row>
    <row r="12" spans="1:15" x14ac:dyDescent="0.2">
      <c r="A12" s="120"/>
      <c r="B12" s="18" t="s">
        <v>60</v>
      </c>
      <c r="C12" s="18" t="s">
        <v>5</v>
      </c>
      <c r="D12" s="25" t="s">
        <v>6</v>
      </c>
      <c r="E12" s="20" t="s">
        <v>7</v>
      </c>
      <c r="F12" s="20" t="s">
        <v>8</v>
      </c>
      <c r="G12" s="21" t="s">
        <v>9</v>
      </c>
      <c r="H12" s="21" t="s">
        <v>47</v>
      </c>
      <c r="I12" s="23" t="s">
        <v>11</v>
      </c>
      <c r="J12" s="26" t="s">
        <v>12</v>
      </c>
      <c r="K12" s="117" t="s">
        <v>47</v>
      </c>
      <c r="L12" s="23" t="s">
        <v>10</v>
      </c>
      <c r="M12" s="24" t="s">
        <v>13</v>
      </c>
    </row>
    <row r="13" spans="1:15" x14ac:dyDescent="0.2">
      <c r="A13" s="27"/>
      <c r="B13" s="18" t="s">
        <v>20</v>
      </c>
      <c r="C13" s="18" t="s">
        <v>14</v>
      </c>
      <c r="D13" s="25" t="s">
        <v>15</v>
      </c>
      <c r="E13" s="20" t="s">
        <v>53</v>
      </c>
      <c r="F13" s="20" t="s">
        <v>5</v>
      </c>
      <c r="G13" s="21" t="s">
        <v>16</v>
      </c>
      <c r="H13" s="21" t="s">
        <v>51</v>
      </c>
      <c r="I13" s="23"/>
      <c r="J13" s="26"/>
      <c r="K13" s="117" t="s">
        <v>18</v>
      </c>
      <c r="L13" s="23" t="s">
        <v>17</v>
      </c>
      <c r="M13" s="24" t="s">
        <v>17</v>
      </c>
    </row>
    <row r="14" spans="1:15" x14ac:dyDescent="0.2">
      <c r="A14" s="28" t="s">
        <v>19</v>
      </c>
      <c r="B14" s="18"/>
      <c r="C14" s="29"/>
      <c r="D14" s="19"/>
      <c r="E14" s="26" t="s">
        <v>21</v>
      </c>
      <c r="F14" s="20"/>
      <c r="G14" s="21" t="s">
        <v>22</v>
      </c>
      <c r="H14" s="21" t="s">
        <v>17</v>
      </c>
      <c r="I14" s="13"/>
      <c r="J14" s="22"/>
      <c r="K14" s="117" t="s">
        <v>17</v>
      </c>
      <c r="L14" s="23"/>
      <c r="M14" s="24"/>
    </row>
    <row r="15" spans="1:15" x14ac:dyDescent="0.2">
      <c r="A15" s="121"/>
      <c r="B15" s="18"/>
      <c r="C15" s="29"/>
      <c r="D15" s="19"/>
      <c r="E15" s="26" t="s">
        <v>24</v>
      </c>
      <c r="F15" s="20"/>
      <c r="G15" s="21"/>
      <c r="H15" s="21" t="s">
        <v>5</v>
      </c>
      <c r="I15" s="30"/>
      <c r="J15" s="31"/>
      <c r="K15" s="117" t="s">
        <v>5</v>
      </c>
      <c r="L15" s="23"/>
      <c r="M15" s="24"/>
    </row>
    <row r="16" spans="1:15" x14ac:dyDescent="0.2">
      <c r="A16" s="27"/>
      <c r="B16" s="97"/>
      <c r="C16" s="32"/>
      <c r="D16" s="19"/>
      <c r="E16" s="26" t="s">
        <v>25</v>
      </c>
      <c r="F16" s="20"/>
      <c r="G16" s="19"/>
      <c r="H16" s="112"/>
      <c r="I16" s="33"/>
      <c r="J16" s="34"/>
      <c r="K16" s="84"/>
      <c r="L16" s="13"/>
      <c r="M16" s="35"/>
    </row>
    <row r="17" spans="1:20" x14ac:dyDescent="0.2">
      <c r="A17" s="42">
        <v>1</v>
      </c>
      <c r="B17" s="37">
        <v>2</v>
      </c>
      <c r="C17" s="37">
        <v>3</v>
      </c>
      <c r="D17" s="38">
        <v>4</v>
      </c>
      <c r="E17" s="39">
        <v>5</v>
      </c>
      <c r="F17" s="39">
        <v>6</v>
      </c>
      <c r="G17" s="39">
        <v>7</v>
      </c>
      <c r="H17" s="40">
        <v>8</v>
      </c>
      <c r="I17" s="36">
        <v>9</v>
      </c>
      <c r="J17" s="41">
        <v>10</v>
      </c>
      <c r="K17" s="76">
        <v>11</v>
      </c>
      <c r="L17" s="42">
        <v>12</v>
      </c>
      <c r="M17" s="43">
        <v>13</v>
      </c>
    </row>
    <row r="18" spans="1:20" x14ac:dyDescent="0.2">
      <c r="A18" s="83"/>
      <c r="B18" s="18"/>
      <c r="C18" s="162"/>
      <c r="D18" s="47"/>
      <c r="E18" s="47"/>
      <c r="F18" s="47"/>
      <c r="G18" s="47"/>
      <c r="H18" s="47"/>
      <c r="I18" s="48"/>
      <c r="J18" s="47"/>
      <c r="K18" s="49"/>
      <c r="L18" s="48"/>
      <c r="M18" s="49"/>
      <c r="R18" s="72"/>
      <c r="S18" s="72"/>
      <c r="T18" s="72"/>
    </row>
    <row r="19" spans="1:20" x14ac:dyDescent="0.2">
      <c r="A19" s="83" t="s">
        <v>64</v>
      </c>
      <c r="B19" s="98" t="s">
        <v>27</v>
      </c>
      <c r="C19" s="46">
        <f>SUM(D19:M19)</f>
        <v>28970</v>
      </c>
      <c r="D19" s="47">
        <v>21920</v>
      </c>
      <c r="E19" s="47">
        <v>4822</v>
      </c>
      <c r="F19" s="47"/>
      <c r="G19" s="47"/>
      <c r="H19" s="47"/>
      <c r="I19" s="48">
        <v>2228</v>
      </c>
      <c r="J19" s="47"/>
      <c r="K19" s="49"/>
      <c r="L19" s="48"/>
      <c r="M19" s="49"/>
      <c r="O19" s="72"/>
      <c r="R19" s="72"/>
      <c r="S19" s="72"/>
      <c r="T19" s="72"/>
    </row>
    <row r="20" spans="1:20" x14ac:dyDescent="0.2">
      <c r="A20" s="13"/>
      <c r="B20" s="99"/>
      <c r="C20" s="46"/>
      <c r="D20" s="47"/>
      <c r="E20" s="47"/>
      <c r="F20" s="47"/>
      <c r="G20" s="47"/>
      <c r="H20" s="47"/>
      <c r="I20" s="48"/>
      <c r="J20" s="47"/>
      <c r="K20" s="49"/>
      <c r="L20" s="48"/>
      <c r="M20" s="49"/>
      <c r="O20" s="72"/>
      <c r="R20" s="72"/>
      <c r="S20" s="72"/>
      <c r="T20" s="72"/>
    </row>
    <row r="21" spans="1:20" x14ac:dyDescent="0.2">
      <c r="A21" s="122" t="s">
        <v>26</v>
      </c>
      <c r="B21" s="124" t="s">
        <v>80</v>
      </c>
      <c r="C21" s="50">
        <f t="shared" ref="C21:M21" si="0">SUM(C19:C20)</f>
        <v>28970</v>
      </c>
      <c r="D21" s="51">
        <f t="shared" si="0"/>
        <v>21920</v>
      </c>
      <c r="E21" s="52">
        <f t="shared" si="0"/>
        <v>4822</v>
      </c>
      <c r="F21" s="52">
        <f t="shared" si="0"/>
        <v>0</v>
      </c>
      <c r="G21" s="52">
        <f t="shared" si="0"/>
        <v>0</v>
      </c>
      <c r="H21" s="114">
        <f t="shared" si="0"/>
        <v>0</v>
      </c>
      <c r="I21" s="53">
        <f t="shared" si="0"/>
        <v>2228</v>
      </c>
      <c r="J21" s="52">
        <f t="shared" si="0"/>
        <v>0</v>
      </c>
      <c r="K21" s="118">
        <f t="shared" si="0"/>
        <v>0</v>
      </c>
      <c r="L21" s="53">
        <f t="shared" si="0"/>
        <v>0</v>
      </c>
      <c r="M21" s="54">
        <f t="shared" si="0"/>
        <v>0</v>
      </c>
      <c r="O21" s="72"/>
      <c r="R21" s="72"/>
      <c r="S21" s="72"/>
      <c r="T21" s="72"/>
    </row>
    <row r="22" spans="1:20" x14ac:dyDescent="0.2">
      <c r="A22" s="13"/>
      <c r="B22" s="125"/>
      <c r="C22" s="55"/>
      <c r="D22" s="47"/>
      <c r="E22" s="47"/>
      <c r="F22" s="47"/>
      <c r="G22" s="47"/>
      <c r="H22" s="47"/>
      <c r="I22" s="48"/>
      <c r="J22" s="47"/>
      <c r="K22" s="49"/>
      <c r="L22" s="48"/>
      <c r="M22" s="49"/>
      <c r="O22" s="72"/>
      <c r="R22" s="72"/>
      <c r="S22" s="72"/>
      <c r="T22" s="72"/>
    </row>
    <row r="23" spans="1:20" x14ac:dyDescent="0.2">
      <c r="A23" s="83" t="s">
        <v>64</v>
      </c>
      <c r="B23" s="98" t="s">
        <v>28</v>
      </c>
      <c r="C23" s="46">
        <f t="shared" ref="C23:C34" si="1">SUM(D23:M23)</f>
        <v>2461</v>
      </c>
      <c r="D23" s="47">
        <v>1706</v>
      </c>
      <c r="E23" s="47">
        <v>327</v>
      </c>
      <c r="F23" s="47">
        <v>178</v>
      </c>
      <c r="G23" s="47"/>
      <c r="H23" s="47"/>
      <c r="I23" s="48">
        <v>250</v>
      </c>
      <c r="J23" s="47"/>
      <c r="K23" s="49"/>
      <c r="L23" s="48"/>
      <c r="M23" s="49"/>
      <c r="O23" s="72"/>
      <c r="R23" s="72"/>
      <c r="S23" s="72"/>
      <c r="T23" s="72"/>
    </row>
    <row r="24" spans="1:20" x14ac:dyDescent="0.2">
      <c r="A24" s="83" t="s">
        <v>65</v>
      </c>
      <c r="B24" s="98" t="s">
        <v>30</v>
      </c>
      <c r="C24" s="46">
        <f>SUM(D24:M24)</f>
        <v>2407</v>
      </c>
      <c r="D24" s="47">
        <v>1472</v>
      </c>
      <c r="E24" s="47">
        <v>324</v>
      </c>
      <c r="F24" s="47">
        <v>361</v>
      </c>
      <c r="G24" s="47"/>
      <c r="H24" s="47"/>
      <c r="I24" s="48">
        <v>250</v>
      </c>
      <c r="J24" s="47"/>
      <c r="K24" s="49"/>
      <c r="L24" s="48"/>
      <c r="M24" s="49"/>
      <c r="O24" s="72"/>
      <c r="R24" s="72"/>
      <c r="S24" s="72"/>
      <c r="T24" s="72"/>
    </row>
    <row r="25" spans="1:20" x14ac:dyDescent="0.2">
      <c r="A25" s="83" t="s">
        <v>66</v>
      </c>
      <c r="B25" s="98" t="s">
        <v>32</v>
      </c>
      <c r="C25" s="46">
        <f t="shared" si="1"/>
        <v>1975</v>
      </c>
      <c r="D25" s="47">
        <v>1223</v>
      </c>
      <c r="E25" s="47">
        <v>269</v>
      </c>
      <c r="F25" s="47">
        <v>233</v>
      </c>
      <c r="G25" s="47"/>
      <c r="H25" s="47"/>
      <c r="I25" s="48">
        <v>250</v>
      </c>
      <c r="J25" s="47"/>
      <c r="K25" s="49"/>
      <c r="L25" s="48"/>
      <c r="M25" s="49"/>
      <c r="O25" s="72"/>
      <c r="R25" s="72"/>
      <c r="S25" s="72"/>
      <c r="T25" s="72"/>
    </row>
    <row r="26" spans="1:20" x14ac:dyDescent="0.2">
      <c r="A26" s="83" t="s">
        <v>67</v>
      </c>
      <c r="B26" s="98" t="s">
        <v>34</v>
      </c>
      <c r="C26" s="46">
        <f>SUM(D26:M26)</f>
        <v>2065</v>
      </c>
      <c r="D26" s="47">
        <v>1261</v>
      </c>
      <c r="E26" s="47">
        <v>277</v>
      </c>
      <c r="F26" s="47">
        <v>277</v>
      </c>
      <c r="G26" s="47"/>
      <c r="H26" s="47"/>
      <c r="I26" s="48">
        <v>250</v>
      </c>
      <c r="J26" s="47"/>
      <c r="K26" s="49"/>
      <c r="L26" s="48"/>
      <c r="M26" s="49"/>
      <c r="O26" s="72"/>
      <c r="R26" s="72"/>
      <c r="S26" s="72"/>
      <c r="T26" s="72"/>
    </row>
    <row r="27" spans="1:20" x14ac:dyDescent="0.2">
      <c r="A27" s="83" t="s">
        <v>68</v>
      </c>
      <c r="B27" s="98" t="s">
        <v>35</v>
      </c>
      <c r="C27" s="46">
        <f t="shared" si="1"/>
        <v>2901</v>
      </c>
      <c r="D27" s="47">
        <v>1907</v>
      </c>
      <c r="E27" s="47">
        <v>419</v>
      </c>
      <c r="F27" s="47">
        <v>325</v>
      </c>
      <c r="G27" s="47"/>
      <c r="H27" s="47"/>
      <c r="I27" s="48">
        <v>250</v>
      </c>
      <c r="J27" s="47"/>
      <c r="K27" s="49"/>
      <c r="L27" s="48"/>
      <c r="M27" s="49"/>
      <c r="O27" s="72"/>
      <c r="R27" s="72"/>
      <c r="S27" s="72"/>
      <c r="T27" s="72"/>
    </row>
    <row r="28" spans="1:20" x14ac:dyDescent="0.2">
      <c r="A28" s="83" t="s">
        <v>69</v>
      </c>
      <c r="B28" s="98" t="s">
        <v>36</v>
      </c>
      <c r="C28" s="46">
        <f>SUM(D28:M28)</f>
        <v>13057</v>
      </c>
      <c r="D28" s="47">
        <v>1008</v>
      </c>
      <c r="E28" s="47">
        <v>222</v>
      </c>
      <c r="F28" s="47">
        <v>177</v>
      </c>
      <c r="G28" s="47"/>
      <c r="H28" s="47"/>
      <c r="I28" s="48">
        <v>11650</v>
      </c>
      <c r="J28" s="47"/>
      <c r="K28" s="49"/>
      <c r="L28" s="48"/>
      <c r="M28" s="49"/>
      <c r="O28" s="72"/>
      <c r="R28" s="169"/>
      <c r="S28" s="72"/>
      <c r="T28" s="72"/>
    </row>
    <row r="29" spans="1:20" x14ac:dyDescent="0.2">
      <c r="A29" s="83" t="s">
        <v>70</v>
      </c>
      <c r="B29" s="98" t="s">
        <v>37</v>
      </c>
      <c r="C29" s="46">
        <f t="shared" si="1"/>
        <v>5010</v>
      </c>
      <c r="D29" s="47">
        <v>1242</v>
      </c>
      <c r="E29" s="47">
        <v>273</v>
      </c>
      <c r="F29" s="47">
        <v>277</v>
      </c>
      <c r="G29" s="47"/>
      <c r="H29" s="47"/>
      <c r="I29" s="48">
        <v>3218</v>
      </c>
      <c r="J29" s="47"/>
      <c r="K29" s="49"/>
      <c r="L29" s="48"/>
      <c r="M29" s="49"/>
      <c r="O29" s="72"/>
      <c r="R29" s="72"/>
      <c r="S29" s="72"/>
      <c r="T29" s="72"/>
    </row>
    <row r="30" spans="1:20" x14ac:dyDescent="0.2">
      <c r="A30" s="83" t="s">
        <v>71</v>
      </c>
      <c r="B30" s="98" t="s">
        <v>38</v>
      </c>
      <c r="C30" s="46">
        <f t="shared" si="1"/>
        <v>12436</v>
      </c>
      <c r="D30" s="47">
        <f>4796+1</f>
        <v>4797</v>
      </c>
      <c r="E30" s="47">
        <v>1055</v>
      </c>
      <c r="F30" s="47">
        <v>3152</v>
      </c>
      <c r="G30" s="47"/>
      <c r="H30" s="47"/>
      <c r="I30" s="48">
        <v>3432</v>
      </c>
      <c r="J30" s="47"/>
      <c r="K30" s="49"/>
      <c r="L30" s="48"/>
      <c r="M30" s="49"/>
      <c r="O30" s="72"/>
      <c r="R30" s="72"/>
      <c r="S30" s="72"/>
      <c r="T30" s="72"/>
    </row>
    <row r="31" spans="1:20" x14ac:dyDescent="0.2">
      <c r="A31" s="83" t="s">
        <v>74</v>
      </c>
      <c r="B31" s="98" t="s">
        <v>39</v>
      </c>
      <c r="C31" s="46">
        <f t="shared" si="1"/>
        <v>1891</v>
      </c>
      <c r="D31" s="47">
        <v>1327</v>
      </c>
      <c r="E31" s="47">
        <v>292</v>
      </c>
      <c r="F31" s="47">
        <v>272</v>
      </c>
      <c r="G31" s="47"/>
      <c r="H31" s="47"/>
      <c r="I31" s="48"/>
      <c r="J31" s="47"/>
      <c r="K31" s="49"/>
      <c r="L31" s="48"/>
      <c r="M31" s="49"/>
      <c r="O31" s="72"/>
      <c r="R31" s="72"/>
      <c r="S31" s="72"/>
      <c r="T31" s="72"/>
    </row>
    <row r="32" spans="1:20" x14ac:dyDescent="0.2">
      <c r="A32" s="83" t="s">
        <v>72</v>
      </c>
      <c r="B32" s="98" t="s">
        <v>40</v>
      </c>
      <c r="C32" s="46">
        <f t="shared" si="1"/>
        <v>1982</v>
      </c>
      <c r="D32" s="47">
        <v>1313</v>
      </c>
      <c r="E32" s="47">
        <v>289</v>
      </c>
      <c r="F32" s="47">
        <v>130</v>
      </c>
      <c r="G32" s="47"/>
      <c r="H32" s="47"/>
      <c r="I32" s="48">
        <v>250</v>
      </c>
      <c r="J32" s="47"/>
      <c r="K32" s="49"/>
      <c r="L32" s="48"/>
      <c r="M32" s="49"/>
      <c r="O32" s="72"/>
      <c r="R32" s="72"/>
      <c r="S32" s="72"/>
      <c r="T32" s="72"/>
    </row>
    <row r="33" spans="1:20" x14ac:dyDescent="0.2">
      <c r="A33" s="83" t="s">
        <v>73</v>
      </c>
      <c r="B33" s="98" t="s">
        <v>85</v>
      </c>
      <c r="C33" s="46">
        <f t="shared" si="1"/>
        <v>2449</v>
      </c>
      <c r="D33" s="47">
        <v>1580</v>
      </c>
      <c r="E33" s="47">
        <v>348</v>
      </c>
      <c r="F33" s="47">
        <v>271</v>
      </c>
      <c r="G33" s="47"/>
      <c r="H33" s="47"/>
      <c r="I33" s="48">
        <v>250</v>
      </c>
      <c r="J33" s="47"/>
      <c r="K33" s="49"/>
      <c r="L33" s="48"/>
      <c r="M33" s="49"/>
      <c r="O33" s="72"/>
      <c r="R33" s="169"/>
      <c r="S33" s="72"/>
      <c r="T33" s="72"/>
    </row>
    <row r="34" spans="1:20" x14ac:dyDescent="0.2">
      <c r="A34" s="83" t="s">
        <v>87</v>
      </c>
      <c r="B34" s="98" t="s">
        <v>88</v>
      </c>
      <c r="C34" s="46">
        <f t="shared" si="1"/>
        <v>1693</v>
      </c>
      <c r="D34" s="47">
        <v>1255</v>
      </c>
      <c r="E34" s="47">
        <v>276</v>
      </c>
      <c r="F34" s="47">
        <v>162</v>
      </c>
      <c r="G34" s="47"/>
      <c r="H34" s="47"/>
      <c r="I34" s="48"/>
      <c r="J34" s="47"/>
      <c r="K34" s="49"/>
      <c r="L34" s="48"/>
      <c r="M34" s="49"/>
      <c r="O34" s="72"/>
      <c r="R34" s="72"/>
      <c r="S34" s="72"/>
      <c r="T34" s="72"/>
    </row>
    <row r="35" spans="1:20" x14ac:dyDescent="0.2">
      <c r="A35" s="83"/>
      <c r="B35" s="126"/>
      <c r="C35" s="46"/>
      <c r="D35" s="47"/>
      <c r="E35" s="47"/>
      <c r="F35" s="47"/>
      <c r="G35" s="47"/>
      <c r="H35" s="47"/>
      <c r="I35" s="48"/>
      <c r="J35" s="47"/>
      <c r="K35" s="49"/>
      <c r="L35" s="48"/>
      <c r="M35" s="49"/>
      <c r="O35" s="72"/>
      <c r="R35" s="72"/>
      <c r="S35" s="72"/>
      <c r="T35" s="72"/>
    </row>
    <row r="36" spans="1:20" x14ac:dyDescent="0.2">
      <c r="A36" s="122" t="s">
        <v>29</v>
      </c>
      <c r="B36" s="124" t="s">
        <v>81</v>
      </c>
      <c r="C36" s="50">
        <f t="shared" ref="C36:M36" si="2">SUM(C23:C35)</f>
        <v>50327</v>
      </c>
      <c r="D36" s="56">
        <f t="shared" si="2"/>
        <v>20091</v>
      </c>
      <c r="E36" s="57">
        <f>SUM(E23:E35)</f>
        <v>4371</v>
      </c>
      <c r="F36" s="57">
        <f t="shared" si="2"/>
        <v>5815</v>
      </c>
      <c r="G36" s="56">
        <f t="shared" si="2"/>
        <v>0</v>
      </c>
      <c r="H36" s="67">
        <f t="shared" si="2"/>
        <v>0</v>
      </c>
      <c r="I36" s="58">
        <f t="shared" si="2"/>
        <v>20050</v>
      </c>
      <c r="J36" s="57">
        <f t="shared" si="2"/>
        <v>0</v>
      </c>
      <c r="K36" s="60">
        <f t="shared" si="2"/>
        <v>0</v>
      </c>
      <c r="L36" s="58">
        <f t="shared" si="2"/>
        <v>0</v>
      </c>
      <c r="M36" s="59">
        <f t="shared" si="2"/>
        <v>0</v>
      </c>
      <c r="N36" s="85"/>
      <c r="O36" s="72"/>
      <c r="R36" s="72"/>
      <c r="S36" s="72"/>
      <c r="T36" s="72"/>
    </row>
    <row r="37" spans="1:20" x14ac:dyDescent="0.2">
      <c r="A37" s="13"/>
      <c r="B37" s="14"/>
      <c r="C37" s="46"/>
      <c r="D37" s="47"/>
      <c r="E37" s="47"/>
      <c r="F37" s="47"/>
      <c r="G37" s="47"/>
      <c r="H37" s="47"/>
      <c r="I37" s="48"/>
      <c r="J37" s="47"/>
      <c r="K37" s="49"/>
      <c r="L37" s="48"/>
      <c r="M37" s="49"/>
      <c r="O37" s="72"/>
      <c r="R37" s="72"/>
      <c r="S37" s="72"/>
      <c r="T37" s="72"/>
    </row>
    <row r="38" spans="1:20" x14ac:dyDescent="0.2">
      <c r="A38" s="83" t="s">
        <v>64</v>
      </c>
      <c r="B38" s="98" t="s">
        <v>41</v>
      </c>
      <c r="C38" s="46">
        <f>SUM(D38:M38)</f>
        <v>6046</v>
      </c>
      <c r="D38" s="181">
        <v>4445</v>
      </c>
      <c r="E38" s="182">
        <v>951</v>
      </c>
      <c r="F38" s="47">
        <v>650</v>
      </c>
      <c r="G38" s="47"/>
      <c r="H38" s="47"/>
      <c r="I38" s="48"/>
      <c r="J38" s="47"/>
      <c r="K38" s="49"/>
      <c r="L38" s="48"/>
      <c r="M38" s="49"/>
      <c r="O38" s="72"/>
      <c r="R38" s="72"/>
      <c r="S38" s="72"/>
      <c r="T38" s="72"/>
    </row>
    <row r="39" spans="1:20" x14ac:dyDescent="0.2">
      <c r="A39" s="83" t="s">
        <v>65</v>
      </c>
      <c r="B39" s="98" t="s">
        <v>42</v>
      </c>
      <c r="C39" s="46">
        <f>SUM(D39:M39)</f>
        <v>8082</v>
      </c>
      <c r="D39" s="181">
        <v>6461</v>
      </c>
      <c r="E39" s="182">
        <v>1421</v>
      </c>
      <c r="F39" s="47">
        <v>200</v>
      </c>
      <c r="G39" s="47"/>
      <c r="H39" s="47"/>
      <c r="I39" s="48"/>
      <c r="J39" s="47"/>
      <c r="K39" s="49"/>
      <c r="L39" s="48"/>
      <c r="M39" s="49"/>
      <c r="O39" s="72"/>
      <c r="R39" s="72"/>
      <c r="S39" s="169"/>
      <c r="T39" s="72"/>
    </row>
    <row r="40" spans="1:20" x14ac:dyDescent="0.2">
      <c r="A40" s="83" t="s">
        <v>66</v>
      </c>
      <c r="B40" s="98" t="s">
        <v>43</v>
      </c>
      <c r="C40" s="46">
        <f>SUM(D40:M40)</f>
        <v>6981</v>
      </c>
      <c r="D40" s="47">
        <f>5542</f>
        <v>5542</v>
      </c>
      <c r="E40" s="47">
        <v>1219</v>
      </c>
      <c r="F40" s="47">
        <v>220</v>
      </c>
      <c r="G40" s="47"/>
      <c r="H40" s="47"/>
      <c r="I40" s="48"/>
      <c r="J40" s="47"/>
      <c r="K40" s="49"/>
      <c r="L40" s="48"/>
      <c r="M40" s="49"/>
      <c r="O40" s="72"/>
      <c r="R40" s="72"/>
      <c r="S40" s="72"/>
      <c r="T40" s="72"/>
    </row>
    <row r="41" spans="1:20" x14ac:dyDescent="0.2">
      <c r="A41" s="83" t="s">
        <v>67</v>
      </c>
      <c r="B41" s="98" t="s">
        <v>44</v>
      </c>
      <c r="C41" s="46">
        <f>SUM(D41:M41)</f>
        <v>6105</v>
      </c>
      <c r="D41" s="47">
        <v>4693</v>
      </c>
      <c r="E41" s="47">
        <v>1033</v>
      </c>
      <c r="F41" s="47">
        <v>379</v>
      </c>
      <c r="G41" s="47"/>
      <c r="H41" s="47"/>
      <c r="I41" s="48"/>
      <c r="J41" s="47"/>
      <c r="K41" s="49"/>
      <c r="L41" s="48"/>
      <c r="M41" s="49"/>
      <c r="O41" s="72"/>
      <c r="R41" s="169"/>
      <c r="S41" s="72"/>
      <c r="T41" s="72"/>
    </row>
    <row r="42" spans="1:20" x14ac:dyDescent="0.2">
      <c r="A42" s="83" t="s">
        <v>68</v>
      </c>
      <c r="B42" s="98" t="s">
        <v>91</v>
      </c>
      <c r="C42" s="46">
        <f>SUM(D42:M42)</f>
        <v>20792</v>
      </c>
      <c r="D42" s="47">
        <v>15321</v>
      </c>
      <c r="E42" s="47">
        <v>3371</v>
      </c>
      <c r="F42" s="47">
        <v>2100</v>
      </c>
      <c r="G42" s="47"/>
      <c r="H42" s="47"/>
      <c r="I42" s="48"/>
      <c r="J42" s="47"/>
      <c r="K42" s="49"/>
      <c r="L42" s="48"/>
      <c r="M42" s="49"/>
      <c r="O42" s="72"/>
      <c r="R42" s="72"/>
      <c r="S42" s="72"/>
      <c r="T42" s="72"/>
    </row>
    <row r="43" spans="1:20" x14ac:dyDescent="0.2">
      <c r="A43" s="83"/>
      <c r="B43" s="14"/>
      <c r="C43" s="46"/>
      <c r="D43" s="47"/>
      <c r="E43" s="47"/>
      <c r="F43" s="47"/>
      <c r="G43" s="47"/>
      <c r="H43" s="47"/>
      <c r="I43" s="48"/>
      <c r="J43" s="47"/>
      <c r="K43" s="49"/>
      <c r="L43" s="48"/>
      <c r="M43" s="49"/>
      <c r="O43" s="72"/>
      <c r="R43" s="72"/>
      <c r="S43" s="72"/>
      <c r="T43" s="72"/>
    </row>
    <row r="44" spans="1:20" x14ac:dyDescent="0.2">
      <c r="A44" s="122" t="s">
        <v>31</v>
      </c>
      <c r="B44" s="93" t="s">
        <v>82</v>
      </c>
      <c r="C44" s="50">
        <f>SUM(C38:C43)</f>
        <v>48006</v>
      </c>
      <c r="D44" s="56">
        <f t="shared" ref="D44:M44" si="3">SUM(D38:D43)</f>
        <v>36462</v>
      </c>
      <c r="E44" s="57">
        <f t="shared" si="3"/>
        <v>7995</v>
      </c>
      <c r="F44" s="56">
        <f t="shared" si="3"/>
        <v>3549</v>
      </c>
      <c r="G44" s="57">
        <f t="shared" si="3"/>
        <v>0</v>
      </c>
      <c r="H44" s="67">
        <f t="shared" si="3"/>
        <v>0</v>
      </c>
      <c r="I44" s="58">
        <f t="shared" si="3"/>
        <v>0</v>
      </c>
      <c r="J44" s="57">
        <f t="shared" si="3"/>
        <v>0</v>
      </c>
      <c r="K44" s="59">
        <f t="shared" si="3"/>
        <v>0</v>
      </c>
      <c r="L44" s="58">
        <f t="shared" si="3"/>
        <v>0</v>
      </c>
      <c r="M44" s="59">
        <f t="shared" si="3"/>
        <v>0</v>
      </c>
      <c r="O44" s="72"/>
      <c r="R44" s="72"/>
      <c r="S44" s="72"/>
      <c r="T44" s="72"/>
    </row>
    <row r="45" spans="1:20" x14ac:dyDescent="0.2">
      <c r="A45" s="96"/>
      <c r="B45" s="94"/>
      <c r="C45" s="61"/>
      <c r="D45" s="62"/>
      <c r="E45" s="62"/>
      <c r="F45" s="62"/>
      <c r="G45" s="62"/>
      <c r="H45" s="62"/>
      <c r="I45" s="63"/>
      <c r="J45" s="62"/>
      <c r="K45" s="64"/>
      <c r="L45" s="63"/>
      <c r="M45" s="64"/>
      <c r="O45" s="72"/>
      <c r="R45" s="72"/>
      <c r="S45" s="72"/>
      <c r="T45" s="72"/>
    </row>
    <row r="46" spans="1:20" x14ac:dyDescent="0.2">
      <c r="A46" s="42" t="s">
        <v>33</v>
      </c>
      <c r="B46" s="101" t="s">
        <v>45</v>
      </c>
      <c r="C46" s="65">
        <f>SUM(D46:M46)</f>
        <v>33874</v>
      </c>
      <c r="D46" s="142">
        <v>1175</v>
      </c>
      <c r="E46" s="175">
        <v>258</v>
      </c>
      <c r="F46" s="175">
        <v>25930</v>
      </c>
      <c r="G46" s="66"/>
      <c r="H46" s="66"/>
      <c r="I46" s="86">
        <v>6511</v>
      </c>
      <c r="J46" s="66"/>
      <c r="K46" s="59"/>
      <c r="L46" s="58"/>
      <c r="M46" s="59"/>
      <c r="O46" s="72"/>
      <c r="R46" s="169"/>
      <c r="S46" s="169"/>
      <c r="T46" s="72"/>
    </row>
    <row r="47" spans="1:20" ht="13.5" thickBot="1" x14ac:dyDescent="0.25">
      <c r="A47" s="13"/>
      <c r="B47" s="102"/>
      <c r="C47" s="46"/>
      <c r="D47" s="47"/>
      <c r="E47" s="47"/>
      <c r="F47" s="47"/>
      <c r="G47" s="47"/>
      <c r="H47" s="47"/>
      <c r="I47" s="48"/>
      <c r="J47" s="47"/>
      <c r="K47" s="49"/>
      <c r="L47" s="48"/>
      <c r="M47" s="49"/>
      <c r="O47" s="72"/>
      <c r="R47" s="72"/>
      <c r="S47" s="72"/>
      <c r="T47" s="72"/>
    </row>
    <row r="48" spans="1:20" ht="22.5" thickBot="1" x14ac:dyDescent="0.25">
      <c r="A48" s="136" t="s">
        <v>75</v>
      </c>
      <c r="B48" s="127" t="s">
        <v>79</v>
      </c>
      <c r="C48" s="78">
        <f>C21+C36+C44+C46</f>
        <v>161177</v>
      </c>
      <c r="D48" s="79">
        <f>D21+D36+D44+D46</f>
        <v>79648</v>
      </c>
      <c r="E48" s="109">
        <f>E21+E36+E44+E46</f>
        <v>17446</v>
      </c>
      <c r="F48" s="109">
        <f t="shared" ref="F48:M48" si="4">F21+F36+F44+F46</f>
        <v>35294</v>
      </c>
      <c r="G48" s="109">
        <f t="shared" si="4"/>
        <v>0</v>
      </c>
      <c r="H48" s="109">
        <f t="shared" si="4"/>
        <v>0</v>
      </c>
      <c r="I48" s="80">
        <f t="shared" si="4"/>
        <v>28789</v>
      </c>
      <c r="J48" s="109">
        <f t="shared" si="4"/>
        <v>0</v>
      </c>
      <c r="K48" s="81">
        <f t="shared" si="4"/>
        <v>0</v>
      </c>
      <c r="L48" s="80">
        <f t="shared" si="4"/>
        <v>0</v>
      </c>
      <c r="M48" s="81">
        <f t="shared" si="4"/>
        <v>0</v>
      </c>
      <c r="O48" s="72"/>
      <c r="R48" s="72"/>
      <c r="S48" s="72"/>
      <c r="T48" s="72"/>
    </row>
    <row r="49" spans="1:20" x14ac:dyDescent="0.2">
      <c r="A49" s="33"/>
      <c r="B49" s="111"/>
      <c r="C49" s="131"/>
      <c r="D49" s="163"/>
      <c r="E49" s="163"/>
      <c r="F49" s="163"/>
      <c r="G49" s="163"/>
      <c r="H49" s="163"/>
      <c r="I49" s="164"/>
      <c r="J49" s="163"/>
      <c r="K49" s="165"/>
      <c r="L49" s="164"/>
      <c r="M49" s="165"/>
      <c r="O49" s="72"/>
      <c r="R49" s="72"/>
      <c r="S49" s="72"/>
      <c r="T49" s="72"/>
    </row>
    <row r="50" spans="1:20" x14ac:dyDescent="0.2">
      <c r="A50" s="123" t="s">
        <v>76</v>
      </c>
      <c r="B50" s="128" t="s">
        <v>77</v>
      </c>
      <c r="C50" s="65">
        <f>SUM(D50:M50)</f>
        <v>43164</v>
      </c>
      <c r="D50" s="166">
        <v>10746</v>
      </c>
      <c r="E50" s="167">
        <v>2376</v>
      </c>
      <c r="F50" s="168">
        <f>1977+8078</f>
        <v>10055</v>
      </c>
      <c r="G50" s="167"/>
      <c r="H50" s="151"/>
      <c r="I50" s="152">
        <v>19987</v>
      </c>
      <c r="J50" s="133"/>
      <c r="K50" s="151"/>
      <c r="L50" s="152"/>
      <c r="M50" s="151"/>
      <c r="O50" s="72"/>
      <c r="R50" s="72"/>
      <c r="S50" s="72"/>
      <c r="T50" s="72"/>
    </row>
    <row r="51" spans="1:20" ht="13.5" thickBot="1" x14ac:dyDescent="0.25">
      <c r="A51" s="30"/>
      <c r="B51" s="129"/>
      <c r="C51" s="46"/>
      <c r="D51" s="47"/>
      <c r="E51" s="47"/>
      <c r="F51" s="47"/>
      <c r="G51" s="47"/>
      <c r="H51" s="47"/>
      <c r="I51" s="48"/>
      <c r="J51" s="47"/>
      <c r="K51" s="49"/>
      <c r="L51" s="48"/>
      <c r="M51" s="49"/>
      <c r="O51" s="72"/>
      <c r="R51" s="72"/>
      <c r="S51" s="72"/>
      <c r="T51" s="72"/>
    </row>
    <row r="52" spans="1:20" ht="13.5" thickBot="1" x14ac:dyDescent="0.25">
      <c r="A52" s="119" t="s">
        <v>78</v>
      </c>
      <c r="B52" s="130" t="s">
        <v>84</v>
      </c>
      <c r="C52" s="155">
        <f>C48+C50</f>
        <v>204341</v>
      </c>
      <c r="D52" s="176">
        <f>D48+D50</f>
        <v>90394</v>
      </c>
      <c r="E52" s="177">
        <f>E48+E50</f>
        <v>19822</v>
      </c>
      <c r="F52" s="177">
        <f t="shared" ref="F52:H52" si="5">F48+F50</f>
        <v>45349</v>
      </c>
      <c r="G52" s="156">
        <f t="shared" si="5"/>
        <v>0</v>
      </c>
      <c r="H52" s="156">
        <f t="shared" si="5"/>
        <v>0</v>
      </c>
      <c r="I52" s="157">
        <f>I48+I50</f>
        <v>48776</v>
      </c>
      <c r="J52" s="156">
        <f t="shared" ref="J52:K52" si="6">J48+J50</f>
        <v>0</v>
      </c>
      <c r="K52" s="158">
        <f t="shared" si="6"/>
        <v>0</v>
      </c>
      <c r="L52" s="157">
        <f>L48+L50</f>
        <v>0</v>
      </c>
      <c r="M52" s="158">
        <f>M48+M50</f>
        <v>0</v>
      </c>
      <c r="O52" s="72"/>
      <c r="R52" s="72"/>
      <c r="S52" s="72"/>
      <c r="T52" s="72"/>
    </row>
    <row r="53" spans="1:20" x14ac:dyDescent="0.2">
      <c r="A53" s="69"/>
      <c r="B53" s="47"/>
      <c r="C53" s="68"/>
      <c r="D53" s="4"/>
      <c r="E53" s="4"/>
      <c r="F53" s="71"/>
      <c r="G53" s="4"/>
      <c r="H53" s="4"/>
      <c r="I53" s="4"/>
      <c r="J53" s="4"/>
      <c r="K53" s="4"/>
      <c r="L53" s="4"/>
      <c r="M53" s="4"/>
      <c r="O53" s="72"/>
      <c r="R53" s="72"/>
      <c r="S53" s="72"/>
      <c r="T53" s="72"/>
    </row>
    <row r="54" spans="1:20" x14ac:dyDescent="0.2">
      <c r="A54" s="69"/>
      <c r="B54" s="47"/>
      <c r="C54" s="70"/>
      <c r="D54" s="4"/>
      <c r="E54" s="4"/>
      <c r="F54" s="4"/>
      <c r="G54" s="4"/>
      <c r="H54" s="4"/>
      <c r="I54" s="4"/>
      <c r="J54" s="4"/>
      <c r="K54" s="4"/>
      <c r="L54" s="4"/>
      <c r="M54" s="4"/>
      <c r="O54" s="72"/>
      <c r="R54" s="72"/>
      <c r="S54" s="72"/>
      <c r="T54" s="72"/>
    </row>
    <row r="55" spans="1:20" x14ac:dyDescent="0.2">
      <c r="B55" s="72"/>
      <c r="C55" s="68"/>
      <c r="D55" s="4"/>
      <c r="E55" s="4"/>
      <c r="F55" s="71"/>
      <c r="G55" s="71"/>
      <c r="H55" s="4"/>
      <c r="I55" s="4"/>
      <c r="J55" s="71"/>
      <c r="K55" s="71"/>
      <c r="L55" s="4"/>
      <c r="M55" s="4"/>
      <c r="O55" s="72"/>
    </row>
    <row r="56" spans="1:20" x14ac:dyDescent="0.2">
      <c r="B56" s="72"/>
      <c r="C56" s="68"/>
      <c r="D56" s="4"/>
      <c r="E56" s="4"/>
      <c r="F56" s="71"/>
      <c r="G56" s="4"/>
      <c r="H56" s="71"/>
      <c r="I56" s="4"/>
      <c r="J56" s="4"/>
      <c r="K56" s="4"/>
      <c r="L56" s="4"/>
      <c r="M56" s="4"/>
      <c r="O56" s="72"/>
      <c r="S56" s="72"/>
    </row>
    <row r="57" spans="1:20" x14ac:dyDescent="0.2">
      <c r="B57" s="72"/>
      <c r="C57" s="68"/>
      <c r="D57" s="4"/>
      <c r="E57" s="4"/>
      <c r="F57" s="4"/>
      <c r="G57" s="4"/>
      <c r="H57" s="4"/>
      <c r="I57" s="4"/>
      <c r="J57" s="4"/>
      <c r="K57" s="4"/>
      <c r="L57" s="4"/>
      <c r="M57" s="4"/>
      <c r="O57" s="72"/>
    </row>
    <row r="58" spans="1:20" x14ac:dyDescent="0.2">
      <c r="B58" s="72"/>
      <c r="C58" s="70"/>
      <c r="D58" s="4"/>
      <c r="E58" s="4"/>
      <c r="F58" s="4"/>
      <c r="G58" s="4"/>
      <c r="H58" s="4"/>
      <c r="I58" s="4"/>
      <c r="J58" s="4"/>
      <c r="K58" s="4"/>
      <c r="L58" s="4"/>
      <c r="M58" s="4"/>
      <c r="O58" s="72"/>
    </row>
    <row r="59" spans="1:20" x14ac:dyDescent="0.2">
      <c r="B59" s="72"/>
      <c r="C59" s="70"/>
      <c r="D59" s="70"/>
      <c r="E59" s="70"/>
      <c r="F59" s="70"/>
      <c r="G59" s="70"/>
      <c r="H59" s="70"/>
      <c r="I59" s="70"/>
      <c r="J59" s="70"/>
      <c r="K59" s="70"/>
      <c r="L59" s="70"/>
      <c r="M59" s="70"/>
      <c r="N59" s="2"/>
      <c r="O59" s="72"/>
    </row>
    <row r="60" spans="1:20" x14ac:dyDescent="0.2">
      <c r="B60" s="72"/>
      <c r="C60" s="70"/>
      <c r="D60" s="70"/>
      <c r="E60" s="70"/>
      <c r="F60" s="70"/>
      <c r="G60" s="70"/>
      <c r="H60" s="70"/>
      <c r="I60" s="70"/>
      <c r="J60" s="70"/>
      <c r="K60" s="70"/>
      <c r="L60" s="70"/>
      <c r="M60" s="70"/>
      <c r="N60" s="2"/>
      <c r="O60" s="72"/>
    </row>
    <row r="61" spans="1:20" x14ac:dyDescent="0.2">
      <c r="B61" s="72"/>
      <c r="C61" s="68"/>
      <c r="D61" s="70"/>
      <c r="E61" s="70"/>
      <c r="F61" s="70"/>
      <c r="G61" s="70"/>
      <c r="H61" s="70"/>
      <c r="I61" s="70"/>
      <c r="J61" s="70"/>
      <c r="K61" s="70"/>
      <c r="L61" s="70"/>
      <c r="M61" s="70"/>
      <c r="N61" s="2"/>
      <c r="O61" s="72"/>
    </row>
    <row r="62" spans="1:20" x14ac:dyDescent="0.2">
      <c r="B62" s="72"/>
      <c r="C62" s="70"/>
      <c r="D62" s="70"/>
      <c r="E62" s="70"/>
      <c r="F62" s="140"/>
      <c r="G62" s="70"/>
      <c r="H62" s="70"/>
      <c r="I62" s="70"/>
      <c r="J62" s="70"/>
      <c r="K62" s="70"/>
      <c r="L62" s="70"/>
      <c r="M62" s="70"/>
      <c r="N62" s="2"/>
      <c r="O62" s="72"/>
    </row>
    <row r="63" spans="1:20" x14ac:dyDescent="0.2">
      <c r="B63" s="72"/>
      <c r="C63" s="70"/>
      <c r="D63" s="70"/>
      <c r="E63" s="70"/>
      <c r="F63" s="70"/>
      <c r="G63" s="70"/>
      <c r="H63" s="70"/>
      <c r="I63" s="70"/>
      <c r="J63" s="70"/>
      <c r="K63" s="70"/>
      <c r="L63" s="70"/>
      <c r="M63" s="70"/>
      <c r="N63" s="2"/>
      <c r="O63" s="72"/>
    </row>
    <row r="64" spans="1:20" x14ac:dyDescent="0.2">
      <c r="B64" s="72"/>
      <c r="C64" s="70"/>
      <c r="D64" s="70"/>
      <c r="E64" s="70"/>
      <c r="F64" s="70"/>
      <c r="G64" s="70"/>
      <c r="H64" s="70"/>
      <c r="I64" s="70"/>
      <c r="J64" s="70"/>
      <c r="K64" s="70"/>
      <c r="L64" s="70"/>
      <c r="M64" s="70"/>
      <c r="N64" s="2"/>
      <c r="O64" s="72"/>
    </row>
    <row r="65" spans="2:15" x14ac:dyDescent="0.2">
      <c r="B65" s="72"/>
      <c r="C65" s="70"/>
      <c r="D65" s="70"/>
      <c r="E65" s="70"/>
      <c r="F65" s="70"/>
      <c r="G65" s="70"/>
      <c r="H65" s="70"/>
      <c r="I65" s="70"/>
      <c r="J65" s="70"/>
      <c r="K65" s="70"/>
      <c r="L65" s="70"/>
      <c r="M65" s="70"/>
      <c r="N65" s="2"/>
      <c r="O65" s="72"/>
    </row>
    <row r="66" spans="2:15" x14ac:dyDescent="0.2">
      <c r="B66" s="72"/>
      <c r="C66" s="70"/>
      <c r="D66" s="70"/>
      <c r="E66" s="70"/>
      <c r="F66" s="70"/>
      <c r="G66" s="70"/>
      <c r="H66" s="70"/>
      <c r="I66" s="70"/>
      <c r="J66" s="70"/>
      <c r="K66" s="70"/>
      <c r="L66" s="70"/>
      <c r="M66" s="70"/>
      <c r="N66" s="2"/>
      <c r="O66" s="72"/>
    </row>
    <row r="67" spans="2:15" x14ac:dyDescent="0.2">
      <c r="B67" s="72"/>
      <c r="C67" s="70"/>
      <c r="D67" s="70"/>
      <c r="E67" s="70"/>
      <c r="F67" s="70"/>
      <c r="G67" s="70"/>
      <c r="H67" s="70"/>
      <c r="I67" s="70"/>
      <c r="J67" s="70"/>
      <c r="K67" s="70"/>
      <c r="L67" s="70"/>
      <c r="M67" s="70"/>
      <c r="N67" s="2"/>
      <c r="O67" s="72"/>
    </row>
    <row r="68" spans="2:15" x14ac:dyDescent="0.2">
      <c r="B68" s="72"/>
      <c r="C68" s="70"/>
      <c r="D68" s="70"/>
      <c r="E68" s="70"/>
      <c r="F68" s="70"/>
      <c r="G68" s="70"/>
      <c r="H68" s="70"/>
      <c r="I68" s="70"/>
      <c r="J68" s="70"/>
      <c r="K68" s="70"/>
      <c r="L68" s="70"/>
      <c r="M68" s="70"/>
      <c r="N68" s="2"/>
      <c r="O68" s="72"/>
    </row>
    <row r="69" spans="2:15" x14ac:dyDescent="0.2">
      <c r="C69" s="70"/>
      <c r="D69" s="70"/>
      <c r="E69" s="70"/>
      <c r="F69" s="70"/>
      <c r="G69" s="70"/>
      <c r="H69" s="70"/>
      <c r="I69" s="70"/>
      <c r="J69" s="70"/>
      <c r="K69" s="70"/>
      <c r="L69" s="70"/>
      <c r="M69" s="70"/>
      <c r="N69" s="2"/>
      <c r="O69" s="2"/>
    </row>
    <row r="70" spans="2:15" x14ac:dyDescent="0.2">
      <c r="B70" s="72"/>
      <c r="C70" s="70"/>
      <c r="D70" s="70"/>
      <c r="E70" s="70"/>
      <c r="F70" s="70"/>
      <c r="G70" s="70"/>
      <c r="H70" s="70"/>
      <c r="I70" s="70"/>
      <c r="J70" s="70"/>
      <c r="K70" s="70"/>
      <c r="L70" s="70"/>
      <c r="M70" s="70"/>
      <c r="N70" s="2"/>
      <c r="O70" s="2"/>
    </row>
    <row r="71" spans="2:15" x14ac:dyDescent="0.2">
      <c r="B71" s="72"/>
      <c r="C71" s="70"/>
      <c r="D71" s="70"/>
      <c r="E71" s="70"/>
      <c r="F71" s="70"/>
      <c r="G71" s="70"/>
      <c r="H71" s="70"/>
      <c r="I71" s="70"/>
      <c r="J71" s="70"/>
      <c r="K71" s="70"/>
      <c r="L71" s="70"/>
      <c r="M71" s="70"/>
      <c r="N71" s="2"/>
      <c r="O71" s="2"/>
    </row>
    <row r="72" spans="2:15" x14ac:dyDescent="0.2">
      <c r="C72" s="70"/>
      <c r="D72" s="70"/>
      <c r="E72" s="70"/>
      <c r="F72" s="70"/>
      <c r="G72" s="70"/>
      <c r="H72" s="70"/>
      <c r="I72" s="70"/>
      <c r="J72" s="70"/>
      <c r="K72" s="70"/>
      <c r="L72" s="70"/>
      <c r="M72" s="70"/>
      <c r="N72" s="2"/>
      <c r="O72" s="2"/>
    </row>
    <row r="73" spans="2:15" x14ac:dyDescent="0.2">
      <c r="C73" s="70"/>
      <c r="D73" s="70"/>
      <c r="E73" s="70"/>
      <c r="F73" s="70"/>
      <c r="G73" s="70"/>
      <c r="H73" s="70"/>
      <c r="I73" s="70"/>
      <c r="J73" s="70"/>
      <c r="K73" s="70"/>
      <c r="L73" s="70"/>
      <c r="M73" s="70"/>
      <c r="N73" s="2"/>
      <c r="O73" s="2"/>
    </row>
    <row r="74" spans="2:15" x14ac:dyDescent="0.2">
      <c r="C74" s="70"/>
      <c r="D74" s="70"/>
      <c r="E74" s="70"/>
      <c r="F74" s="70"/>
      <c r="G74" s="70"/>
      <c r="H74" s="70"/>
      <c r="I74" s="70"/>
      <c r="J74" s="70"/>
      <c r="K74" s="70"/>
      <c r="L74" s="70"/>
      <c r="M74" s="70"/>
      <c r="N74" s="2"/>
      <c r="O74" s="2"/>
    </row>
    <row r="75" spans="2:15" x14ac:dyDescent="0.2">
      <c r="C75" s="70"/>
      <c r="D75" s="70"/>
      <c r="E75" s="70"/>
      <c r="F75" s="70"/>
      <c r="G75" s="70"/>
      <c r="H75" s="70"/>
      <c r="I75" s="70"/>
      <c r="J75" s="70"/>
      <c r="K75" s="70"/>
      <c r="L75" s="70"/>
      <c r="M75" s="70"/>
      <c r="N75" s="2"/>
      <c r="O75" s="2"/>
    </row>
    <row r="76" spans="2:15" x14ac:dyDescent="0.2">
      <c r="C76" s="70"/>
      <c r="D76" s="70"/>
      <c r="E76" s="70"/>
      <c r="F76" s="70"/>
      <c r="G76" s="70"/>
      <c r="H76" s="70"/>
      <c r="I76" s="70"/>
      <c r="J76" s="70"/>
      <c r="K76" s="70"/>
      <c r="L76" s="70"/>
      <c r="M76" s="70"/>
      <c r="N76" s="2"/>
      <c r="O76" s="2"/>
    </row>
    <row r="77" spans="2:15" x14ac:dyDescent="0.2">
      <c r="C77" s="70"/>
      <c r="D77" s="70"/>
      <c r="E77" s="70"/>
      <c r="F77" s="70"/>
      <c r="G77" s="70"/>
      <c r="H77" s="70"/>
      <c r="I77" s="70"/>
      <c r="J77" s="70"/>
      <c r="K77" s="70"/>
      <c r="L77" s="70"/>
      <c r="M77" s="70"/>
      <c r="N77" s="2"/>
      <c r="O77" s="2"/>
    </row>
    <row r="78" spans="2:15" x14ac:dyDescent="0.2">
      <c r="C78" s="70"/>
      <c r="D78" s="70"/>
      <c r="E78" s="70"/>
      <c r="F78" s="70"/>
      <c r="G78" s="70"/>
      <c r="H78" s="70"/>
      <c r="I78" s="70"/>
      <c r="J78" s="70"/>
      <c r="K78" s="70"/>
      <c r="L78" s="70"/>
      <c r="M78" s="70"/>
      <c r="N78" s="2"/>
      <c r="O78" s="2"/>
    </row>
    <row r="79" spans="2:15" x14ac:dyDescent="0.2">
      <c r="C79" s="70"/>
      <c r="D79" s="70"/>
      <c r="E79" s="70"/>
      <c r="F79" s="70"/>
      <c r="G79" s="70"/>
      <c r="H79" s="70"/>
      <c r="I79" s="70"/>
      <c r="J79" s="70"/>
      <c r="K79" s="70"/>
      <c r="L79" s="70"/>
      <c r="M79" s="70"/>
      <c r="N79" s="2"/>
      <c r="O79" s="2"/>
    </row>
    <row r="80" spans="2:15" x14ac:dyDescent="0.2">
      <c r="C80" s="70"/>
      <c r="D80" s="70"/>
      <c r="E80" s="70"/>
      <c r="F80" s="70"/>
      <c r="G80" s="70"/>
      <c r="H80" s="70"/>
      <c r="I80" s="70"/>
      <c r="J80" s="70"/>
      <c r="K80" s="70"/>
      <c r="L80" s="70"/>
      <c r="M80" s="70"/>
      <c r="N80" s="2"/>
      <c r="O80" s="2"/>
    </row>
    <row r="81" spans="3:15" x14ac:dyDescent="0.2">
      <c r="C81" s="70"/>
      <c r="D81" s="70"/>
      <c r="E81" s="70"/>
      <c r="F81" s="70"/>
      <c r="G81" s="70"/>
      <c r="H81" s="70"/>
      <c r="I81" s="70"/>
      <c r="J81" s="70"/>
      <c r="K81" s="70"/>
      <c r="L81" s="70"/>
      <c r="M81" s="70"/>
      <c r="N81" s="2"/>
      <c r="O81" s="2"/>
    </row>
    <row r="82" spans="3:15" x14ac:dyDescent="0.2">
      <c r="C82" s="70"/>
      <c r="D82" s="70"/>
      <c r="E82" s="70"/>
      <c r="F82" s="70"/>
      <c r="G82" s="70"/>
      <c r="H82" s="70"/>
      <c r="I82" s="70"/>
      <c r="J82" s="70"/>
      <c r="K82" s="70"/>
      <c r="L82" s="70"/>
      <c r="M82" s="70"/>
      <c r="N82" s="2"/>
      <c r="O82" s="2"/>
    </row>
    <row r="83" spans="3:15" x14ac:dyDescent="0.2">
      <c r="C83" s="70"/>
      <c r="D83" s="70"/>
      <c r="E83" s="70"/>
      <c r="F83" s="70"/>
      <c r="G83" s="70"/>
      <c r="H83" s="70"/>
      <c r="I83" s="70"/>
      <c r="J83" s="70"/>
      <c r="K83" s="70"/>
      <c r="L83" s="70"/>
      <c r="M83" s="70"/>
      <c r="N83" s="2"/>
      <c r="O83" s="2"/>
    </row>
    <row r="84" spans="3:15" x14ac:dyDescent="0.2">
      <c r="C84" s="70"/>
      <c r="D84" s="70"/>
      <c r="E84" s="70"/>
      <c r="F84" s="70"/>
      <c r="G84" s="70"/>
      <c r="H84" s="70"/>
      <c r="I84" s="70"/>
      <c r="J84" s="70"/>
      <c r="K84" s="70"/>
      <c r="L84" s="70"/>
      <c r="M84" s="70"/>
      <c r="N84" s="2"/>
      <c r="O84" s="2"/>
    </row>
    <row r="85" spans="3:15" x14ac:dyDescent="0.2">
      <c r="C85" s="70"/>
      <c r="D85" s="70"/>
      <c r="E85" s="70"/>
      <c r="F85" s="70"/>
      <c r="G85" s="70"/>
      <c r="H85" s="70"/>
      <c r="I85" s="70"/>
      <c r="J85" s="70"/>
      <c r="K85" s="70"/>
      <c r="L85" s="70"/>
      <c r="M85" s="70"/>
      <c r="N85" s="2"/>
      <c r="O85" s="2"/>
    </row>
    <row r="86" spans="3:15" x14ac:dyDescent="0.2">
      <c r="C86" s="70"/>
      <c r="D86" s="70"/>
      <c r="E86" s="70"/>
      <c r="F86" s="70"/>
      <c r="G86" s="70"/>
      <c r="H86" s="70"/>
      <c r="I86" s="70"/>
      <c r="J86" s="70"/>
      <c r="K86" s="70"/>
      <c r="L86" s="70"/>
      <c r="M86" s="70"/>
      <c r="N86" s="2"/>
      <c r="O86" s="2"/>
    </row>
    <row r="87" spans="3:15" x14ac:dyDescent="0.2">
      <c r="C87" s="70"/>
      <c r="D87" s="70"/>
      <c r="E87" s="70"/>
      <c r="F87" s="70"/>
      <c r="G87" s="70"/>
      <c r="H87" s="70"/>
      <c r="I87" s="70"/>
      <c r="J87" s="70"/>
      <c r="K87" s="70"/>
      <c r="L87" s="70"/>
      <c r="M87" s="70"/>
      <c r="N87" s="2"/>
      <c r="O87" s="2"/>
    </row>
    <row r="88" spans="3:15" x14ac:dyDescent="0.2">
      <c r="C88" s="70"/>
      <c r="D88" s="70"/>
      <c r="E88" s="70"/>
      <c r="F88" s="70"/>
      <c r="G88" s="70"/>
      <c r="H88" s="70"/>
      <c r="I88" s="70"/>
      <c r="J88" s="70"/>
      <c r="K88" s="70"/>
      <c r="L88" s="70"/>
      <c r="M88" s="70"/>
      <c r="N88" s="2"/>
      <c r="O88" s="2"/>
    </row>
    <row r="89" spans="3:15" x14ac:dyDescent="0.2">
      <c r="C89" s="70"/>
      <c r="D89" s="70"/>
      <c r="E89" s="70"/>
      <c r="F89" s="70"/>
      <c r="G89" s="70"/>
      <c r="H89" s="70"/>
      <c r="I89" s="70"/>
      <c r="J89" s="70"/>
      <c r="K89" s="70"/>
      <c r="L89" s="70"/>
      <c r="M89" s="70"/>
      <c r="N89" s="2"/>
      <c r="O89" s="2"/>
    </row>
    <row r="90" spans="3:15" x14ac:dyDescent="0.2">
      <c r="C90" s="70"/>
      <c r="D90" s="70"/>
      <c r="E90" s="70"/>
      <c r="F90" s="70"/>
      <c r="G90" s="70"/>
      <c r="H90" s="70"/>
      <c r="I90" s="70"/>
      <c r="J90" s="70"/>
      <c r="K90" s="70"/>
      <c r="L90" s="70"/>
      <c r="M90" s="70"/>
      <c r="N90" s="2"/>
      <c r="O90" s="2"/>
    </row>
    <row r="91" spans="3:15" x14ac:dyDescent="0.2">
      <c r="C91" s="70"/>
      <c r="D91" s="70"/>
      <c r="E91" s="70"/>
      <c r="F91" s="70"/>
      <c r="G91" s="70"/>
      <c r="H91" s="70"/>
      <c r="I91" s="70"/>
      <c r="J91" s="70"/>
      <c r="K91" s="70"/>
      <c r="L91" s="70"/>
      <c r="M91" s="70"/>
      <c r="N91" s="2"/>
      <c r="O91" s="2"/>
    </row>
    <row r="92" spans="3:15" x14ac:dyDescent="0.2">
      <c r="C92" s="70"/>
      <c r="D92" s="70"/>
      <c r="E92" s="70"/>
      <c r="F92" s="70"/>
      <c r="G92" s="70"/>
      <c r="H92" s="70"/>
      <c r="I92" s="70"/>
      <c r="J92" s="70"/>
      <c r="K92" s="70"/>
      <c r="L92" s="70"/>
      <c r="M92" s="70"/>
      <c r="N92" s="2"/>
      <c r="O92" s="2"/>
    </row>
    <row r="93" spans="3:15" x14ac:dyDescent="0.2">
      <c r="C93" s="70"/>
      <c r="D93" s="70"/>
      <c r="E93" s="70"/>
      <c r="F93" s="70"/>
      <c r="G93" s="70"/>
      <c r="H93" s="70"/>
      <c r="I93" s="70"/>
      <c r="J93" s="70"/>
      <c r="K93" s="70"/>
      <c r="L93" s="70"/>
      <c r="M93" s="70"/>
      <c r="N93" s="2"/>
      <c r="O93" s="2"/>
    </row>
    <row r="94" spans="3:15" x14ac:dyDescent="0.2">
      <c r="C94" s="70"/>
      <c r="D94" s="70"/>
      <c r="E94" s="70"/>
      <c r="F94" s="70"/>
      <c r="G94" s="70"/>
      <c r="H94" s="70"/>
      <c r="I94" s="70"/>
      <c r="J94" s="70"/>
      <c r="K94" s="70"/>
      <c r="L94" s="70"/>
      <c r="M94" s="70"/>
      <c r="N94" s="2"/>
      <c r="O94" s="2"/>
    </row>
    <row r="95" spans="3:15" x14ac:dyDescent="0.2">
      <c r="C95" s="70"/>
      <c r="D95" s="70"/>
      <c r="E95" s="70"/>
      <c r="F95" s="70"/>
      <c r="G95" s="70"/>
      <c r="H95" s="70"/>
      <c r="I95" s="70"/>
      <c r="J95" s="70"/>
      <c r="K95" s="70"/>
      <c r="L95" s="70"/>
      <c r="M95" s="70"/>
      <c r="N95" s="2"/>
      <c r="O95" s="2"/>
    </row>
    <row r="96" spans="3:15" x14ac:dyDescent="0.2"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</row>
    <row r="97" spans="3:15" x14ac:dyDescent="0.2"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</row>
    <row r="98" spans="3:15" x14ac:dyDescent="0.2"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</row>
    <row r="99" spans="3:15" x14ac:dyDescent="0.2"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</row>
    <row r="100" spans="3:15" x14ac:dyDescent="0.2"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</row>
    <row r="101" spans="3:15" x14ac:dyDescent="0.2"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</row>
    <row r="102" spans="3:15" x14ac:dyDescent="0.2"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</row>
    <row r="103" spans="3:15" x14ac:dyDescent="0.2"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</row>
    <row r="104" spans="3:15" x14ac:dyDescent="0.2"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</row>
    <row r="105" spans="3:15" x14ac:dyDescent="0.2"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</row>
    <row r="106" spans="3:15" x14ac:dyDescent="0.2"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</row>
    <row r="107" spans="3:15" x14ac:dyDescent="0.2"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</row>
    <row r="108" spans="3:15" x14ac:dyDescent="0.2"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</row>
    <row r="109" spans="3:15" x14ac:dyDescent="0.2"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</row>
    <row r="110" spans="3:15" x14ac:dyDescent="0.2"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</row>
    <row r="111" spans="3:15" x14ac:dyDescent="0.2"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</row>
    <row r="112" spans="3:15" x14ac:dyDescent="0.2"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</row>
    <row r="113" spans="3:15" x14ac:dyDescent="0.2"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</row>
    <row r="114" spans="3:15" x14ac:dyDescent="0.2"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</row>
    <row r="115" spans="3:15" x14ac:dyDescent="0.2"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</row>
    <row r="116" spans="3:15" x14ac:dyDescent="0.2"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</row>
    <row r="117" spans="3:15" x14ac:dyDescent="0.2"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</row>
    <row r="118" spans="3:15" x14ac:dyDescent="0.2"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</row>
    <row r="119" spans="3:15" x14ac:dyDescent="0.2"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</row>
    <row r="120" spans="3:15" x14ac:dyDescent="0.2"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</row>
    <row r="121" spans="3:15" x14ac:dyDescent="0.2"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</row>
    <row r="122" spans="3:15" x14ac:dyDescent="0.2"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</row>
    <row r="123" spans="3:15" x14ac:dyDescent="0.2"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</row>
    <row r="124" spans="3:15" x14ac:dyDescent="0.2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</row>
    <row r="125" spans="3:15" x14ac:dyDescent="0.2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</row>
    <row r="126" spans="3:15" x14ac:dyDescent="0.2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</row>
    <row r="127" spans="3:15" x14ac:dyDescent="0.2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</row>
    <row r="128" spans="3:15" x14ac:dyDescent="0.2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</row>
    <row r="129" spans="3:15" x14ac:dyDescent="0.2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</row>
    <row r="130" spans="3:15" x14ac:dyDescent="0.2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</row>
    <row r="131" spans="3:15" x14ac:dyDescent="0.2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</row>
    <row r="132" spans="3:15" x14ac:dyDescent="0.2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</row>
    <row r="133" spans="3:15" x14ac:dyDescent="0.2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</row>
    <row r="134" spans="3:15" x14ac:dyDescent="0.2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</row>
    <row r="135" spans="3:15" x14ac:dyDescent="0.2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</row>
    <row r="136" spans="3:15" x14ac:dyDescent="0.2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</row>
  </sheetData>
  <mergeCells count="6">
    <mergeCell ref="L1:M1"/>
    <mergeCell ref="A4:M4"/>
    <mergeCell ref="D9:K9"/>
    <mergeCell ref="D10:H10"/>
    <mergeCell ref="I10:K10"/>
    <mergeCell ref="A6:M6"/>
  </mergeCells>
  <printOptions horizontalCentered="1" verticalCentered="1"/>
  <pageMargins left="7.874015748031496E-2" right="7.874015748031496E-2" top="0.31496062992125984" bottom="0.31496062992125984" header="0.19685039370078741" footer="0.15748031496062992"/>
  <pageSetup paperSize="9" scale="8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</vt:i4>
      </vt:variant>
      <vt:variant>
        <vt:lpstr>Névvel ellátott tartományok</vt:lpstr>
      </vt:variant>
      <vt:variant>
        <vt:i4>2</vt:i4>
      </vt:variant>
    </vt:vector>
  </HeadingPairs>
  <TitlesOfParts>
    <vt:vector size="4" baseType="lpstr">
      <vt:lpstr>5. sz. melléklet</vt:lpstr>
      <vt:lpstr>6.sz. melléklet</vt:lpstr>
      <vt:lpstr>'5. sz. melléklet'!Nyomtatási_terület</vt:lpstr>
      <vt:lpstr>'6.sz. melléklet'!Nyomtatási_terület</vt:lpstr>
    </vt:vector>
  </TitlesOfParts>
  <Company>Budapest II. Kerületi Önkormányzat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tari</dc:creator>
  <cp:lastModifiedBy>Tariné Godó Ágnes</cp:lastModifiedBy>
  <cp:lastPrinted>2017-10-10T06:38:16Z</cp:lastPrinted>
  <dcterms:created xsi:type="dcterms:W3CDTF">2013-05-29T08:17:59Z</dcterms:created>
  <dcterms:modified xsi:type="dcterms:W3CDTF">2017-11-06T15:35:35Z</dcterms:modified>
</cp:coreProperties>
</file>