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Pénzmaradvány\Leadott\"/>
    </mc:Choice>
  </mc:AlternateContent>
  <bookViews>
    <workbookView xWindow="0" yWindow="0" windowWidth="19200" windowHeight="1099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D35" i="1"/>
  <c r="C35" i="1"/>
  <c r="G31" i="1"/>
  <c r="F31" i="1"/>
  <c r="F30" i="1"/>
  <c r="F29" i="1"/>
  <c r="F28" i="1"/>
  <c r="F27" i="1"/>
  <c r="H26" i="1"/>
  <c r="F26" i="1"/>
  <c r="F25" i="1"/>
  <c r="F24" i="1"/>
  <c r="F23" i="1"/>
  <c r="E23" i="1"/>
  <c r="F22" i="1"/>
  <c r="F21" i="1"/>
  <c r="F20" i="1"/>
  <c r="F19" i="1"/>
  <c r="G18" i="1"/>
  <c r="F18" i="1"/>
  <c r="F17" i="1"/>
  <c r="G16" i="1"/>
  <c r="F16" i="1"/>
  <c r="H15" i="1"/>
  <c r="H35" i="1" s="1"/>
  <c r="F15" i="1"/>
  <c r="F14" i="1"/>
  <c r="H13" i="1"/>
  <c r="F13" i="1"/>
  <c r="G12" i="1"/>
  <c r="G35" i="1" s="1"/>
  <c r="F12" i="1"/>
  <c r="F11" i="1"/>
  <c r="I10" i="1"/>
  <c r="I34" i="1" s="1"/>
  <c r="F10" i="1"/>
  <c r="F9" i="1"/>
  <c r="F35" i="1" s="1"/>
</calcChain>
</file>

<file path=xl/sharedStrings.xml><?xml version="1.0" encoding="utf-8"?>
<sst xmlns="http://schemas.openxmlformats.org/spreadsheetml/2006/main" count="48" uniqueCount="43">
  <si>
    <t>Sor-</t>
  </si>
  <si>
    <t>Jogcím</t>
  </si>
  <si>
    <t>2013.évi</t>
  </si>
  <si>
    <t>2014.évi</t>
  </si>
  <si>
    <t>Visszaadni
 javasolt</t>
  </si>
  <si>
    <t>Új vagy többlet feladatként visszaadni javasolt</t>
  </si>
  <si>
    <t>szám</t>
  </si>
  <si>
    <t>eredeti</t>
  </si>
  <si>
    <t>érvényes</t>
  </si>
  <si>
    <t>Teljesítés</t>
  </si>
  <si>
    <t>Maradvány</t>
  </si>
  <si>
    <t xml:space="preserve">Új feladatként </t>
  </si>
  <si>
    <t>előirányzat</t>
  </si>
  <si>
    <t>visszadni jav.</t>
  </si>
  <si>
    <t>II.</t>
  </si>
  <si>
    <t>Polgármesteri Hivatal</t>
  </si>
  <si>
    <t xml:space="preserve">Egyéb gép, berendezés </t>
  </si>
  <si>
    <t>Szoftver vásárlás</t>
  </si>
  <si>
    <t>Számítógépek vásárlása</t>
  </si>
  <si>
    <t>Hálózat építés</t>
  </si>
  <si>
    <t>Aktív eszközök hálózathoz</t>
  </si>
  <si>
    <t>Szerver vásárlás</t>
  </si>
  <si>
    <t>Szerver bővítése</t>
  </si>
  <si>
    <t>Szerver licensz</t>
  </si>
  <si>
    <t>Fénymásoló és kieg. vásárlás</t>
  </si>
  <si>
    <t>Szünetmentes tápegység vásárlás</t>
  </si>
  <si>
    <t xml:space="preserve">Polgármesteri Hivatal bútorcsere </t>
  </si>
  <si>
    <t>Digitális térképek felhasználási joga</t>
  </si>
  <si>
    <t>Informatika kortalanul program</t>
  </si>
  <si>
    <t>Parkolási csoport ügyfélszolgálati pult</t>
  </si>
  <si>
    <t xml:space="preserve">Polgármesteri Hivatal klímaberendezés telepítése I. és III. emelet </t>
  </si>
  <si>
    <t xml:space="preserve">Nyomtató vásárlás </t>
  </si>
  <si>
    <t>Frankel L. u. 1.</t>
  </si>
  <si>
    <t>Monitor és szkenner beszerzés</t>
  </si>
  <si>
    <t>Margit krt. 25/c kazán…</t>
  </si>
  <si>
    <t>Kommunikációs eszközök beszerzése</t>
  </si>
  <si>
    <t xml:space="preserve">Polgármesteri Hivatal elektromos szerelési munkák I. és III. emelet </t>
  </si>
  <si>
    <t>Informatikai Iroda beléptető és biztonsági rendszer kiépítése</t>
  </si>
  <si>
    <t>Vonalas telefonközpont és készülékek beszerzése</t>
  </si>
  <si>
    <t>Képzőműszeti alkotások (II.ker-i művészek)</t>
  </si>
  <si>
    <t>Mikrovoks szavazatszámláló rsz.</t>
  </si>
  <si>
    <t xml:space="preserve">II. </t>
  </si>
  <si>
    <t>Polgármesteri Hivatal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</si>
</sst>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0"/>
      <name val="Arial CE"/>
      <charset val="238"/>
    </font>
    <font>
      <b/>
      <sz val="12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wrapText="1"/>
    </xf>
    <xf numFmtId="0" fontId="3" fillId="0" borderId="0" xfId="0" applyFont="1" applyBorder="1"/>
    <xf numFmtId="0" fontId="4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3" fontId="2" fillId="2" borderId="8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9" xfId="0" applyFont="1" applyFill="1" applyBorder="1"/>
    <xf numFmtId="3" fontId="6" fillId="2" borderId="10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/>
    </xf>
    <xf numFmtId="0" fontId="6" fillId="2" borderId="9" xfId="0" applyFont="1" applyFill="1" applyBorder="1"/>
    <xf numFmtId="3" fontId="6" fillId="2" borderId="10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vertical="center"/>
    </xf>
    <xf numFmtId="3" fontId="0" fillId="0" borderId="0" xfId="0" applyNumberFormat="1"/>
    <xf numFmtId="0" fontId="6" fillId="2" borderId="3" xfId="0" applyFont="1" applyFill="1" applyBorder="1" applyAlignment="1">
      <alignment horizontal="center"/>
    </xf>
    <xf numFmtId="3" fontId="1" fillId="2" borderId="0" xfId="0" applyNumberFormat="1" applyFont="1" applyFill="1"/>
    <xf numFmtId="0" fontId="4" fillId="2" borderId="3" xfId="0" applyFont="1" applyFill="1" applyBorder="1" applyAlignment="1">
      <alignment horizontal="center"/>
    </xf>
    <xf numFmtId="0" fontId="4" fillId="0" borderId="9" xfId="0" applyFont="1" applyFill="1" applyBorder="1"/>
    <xf numFmtId="3" fontId="4" fillId="2" borderId="10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4" fillId="3" borderId="11" xfId="0" applyNumberFormat="1" applyFont="1" applyFill="1" applyBorder="1" applyAlignment="1">
      <alignment vertical="center"/>
    </xf>
    <xf numFmtId="4" fontId="4" fillId="3" borderId="11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/>
    </xf>
    <xf numFmtId="3" fontId="0" fillId="2" borderId="0" xfId="0" applyNumberFormat="1" applyFont="1" applyFill="1"/>
    <xf numFmtId="0" fontId="4" fillId="2" borderId="9" xfId="0" applyFont="1" applyFill="1" applyBorder="1" applyAlignment="1">
      <alignment horizontal="left"/>
    </xf>
    <xf numFmtId="4" fontId="4" fillId="0" borderId="11" xfId="0" applyNumberFormat="1" applyFont="1" applyFill="1" applyBorder="1" applyAlignment="1">
      <alignment vertical="center"/>
    </xf>
    <xf numFmtId="3" fontId="9" fillId="0" borderId="12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3" fontId="9" fillId="2" borderId="12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B14" sqref="B14"/>
    </sheetView>
  </sheetViews>
  <sheetFormatPr defaultRowHeight="15" x14ac:dyDescent="0.25"/>
  <cols>
    <col min="1" max="1" width="5.7109375" customWidth="1"/>
    <col min="2" max="2" width="52.28515625" customWidth="1"/>
    <col min="3" max="3" width="11.7109375" hidden="1" customWidth="1"/>
    <col min="4" max="7" width="13.7109375" customWidth="1"/>
    <col min="8" max="8" width="15.85546875" customWidth="1"/>
    <col min="9" max="9" width="11.85546875" hidden="1" customWidth="1"/>
  </cols>
  <sheetData>
    <row r="1" spans="1:9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/>
      <c r="F1" s="4"/>
      <c r="G1" s="5" t="s">
        <v>4</v>
      </c>
      <c r="H1" s="5" t="s">
        <v>5</v>
      </c>
    </row>
    <row r="2" spans="1:9" x14ac:dyDescent="0.25">
      <c r="A2" s="6" t="s">
        <v>6</v>
      </c>
      <c r="B2" s="7"/>
      <c r="C2" s="8" t="s">
        <v>7</v>
      </c>
      <c r="D2" s="8" t="s">
        <v>8</v>
      </c>
      <c r="E2" s="8" t="s">
        <v>9</v>
      </c>
      <c r="F2" s="8" t="s">
        <v>10</v>
      </c>
      <c r="G2" s="9"/>
      <c r="H2" s="10" t="s">
        <v>11</v>
      </c>
      <c r="I2" s="11" t="s">
        <v>11</v>
      </c>
    </row>
    <row r="3" spans="1:9" ht="15.75" thickBot="1" x14ac:dyDescent="0.3">
      <c r="A3" s="12"/>
      <c r="B3" s="13"/>
      <c r="C3" s="14" t="s">
        <v>12</v>
      </c>
      <c r="D3" s="15" t="s">
        <v>12</v>
      </c>
      <c r="E3" s="15"/>
      <c r="F3" s="15"/>
      <c r="G3" s="16"/>
      <c r="H3" s="17" t="s">
        <v>13</v>
      </c>
      <c r="I3" s="18" t="s">
        <v>13</v>
      </c>
    </row>
    <row r="4" spans="1:9" ht="15.75" thickBot="1" x14ac:dyDescent="0.3">
      <c r="A4" s="19">
        <v>1</v>
      </c>
      <c r="B4" s="20">
        <v>2</v>
      </c>
      <c r="C4" s="21">
        <v>3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</row>
    <row r="5" spans="1:9" ht="15.75" x14ac:dyDescent="0.25">
      <c r="A5" s="23" t="s">
        <v>14</v>
      </c>
      <c r="B5" s="24" t="s">
        <v>15</v>
      </c>
      <c r="C5" s="25"/>
      <c r="D5" s="26"/>
      <c r="E5" s="26"/>
      <c r="F5" s="26"/>
      <c r="G5" s="26"/>
      <c r="H5" s="26"/>
    </row>
    <row r="6" spans="1:9" hidden="1" x14ac:dyDescent="0.25">
      <c r="A6" s="27"/>
      <c r="B6" s="28"/>
      <c r="C6" s="29"/>
      <c r="D6" s="30"/>
      <c r="E6" s="30"/>
      <c r="F6" s="30"/>
      <c r="G6" s="30"/>
      <c r="H6" s="30"/>
    </row>
    <row r="7" spans="1:9" ht="15.75" hidden="1" x14ac:dyDescent="0.25">
      <c r="A7" s="23" t="s">
        <v>14</v>
      </c>
      <c r="B7" s="24" t="s">
        <v>15</v>
      </c>
      <c r="C7" s="25"/>
      <c r="D7" s="26"/>
      <c r="E7" s="26"/>
      <c r="F7" s="26"/>
      <c r="G7" s="26"/>
      <c r="H7" s="26"/>
      <c r="I7" s="31"/>
    </row>
    <row r="8" spans="1:9" x14ac:dyDescent="0.25">
      <c r="A8" s="32"/>
      <c r="B8" s="28"/>
      <c r="C8" s="25"/>
      <c r="D8" s="26"/>
      <c r="E8" s="26"/>
      <c r="F8" s="26"/>
      <c r="G8" s="26"/>
      <c r="H8" s="26"/>
      <c r="I8" s="33"/>
    </row>
    <row r="9" spans="1:9" x14ac:dyDescent="0.25">
      <c r="A9" s="34">
        <v>1</v>
      </c>
      <c r="B9" s="35" t="s">
        <v>16</v>
      </c>
      <c r="C9" s="36">
        <v>4620</v>
      </c>
      <c r="D9" s="37">
        <v>4648</v>
      </c>
      <c r="E9" s="37">
        <v>1026.117</v>
      </c>
      <c r="F9" s="38">
        <f>D9-E9</f>
        <v>3621.8829999999998</v>
      </c>
      <c r="G9" s="39"/>
      <c r="H9" s="39"/>
      <c r="I9" s="33"/>
    </row>
    <row r="10" spans="1:9" x14ac:dyDescent="0.25">
      <c r="A10" s="34">
        <v>2</v>
      </c>
      <c r="B10" s="40" t="s">
        <v>17</v>
      </c>
      <c r="C10" s="36">
        <v>39370</v>
      </c>
      <c r="D10" s="37">
        <v>49611</v>
      </c>
      <c r="E10" s="37">
        <v>47615.351000000002</v>
      </c>
      <c r="F10" s="38">
        <f t="shared" ref="F10:F31" si="0">D10-E10</f>
        <v>1995.6489999999976</v>
      </c>
      <c r="G10" s="39"/>
      <c r="H10" s="39"/>
      <c r="I10" s="41">
        <f>5715-G10</f>
        <v>5715</v>
      </c>
    </row>
    <row r="11" spans="1:9" x14ac:dyDescent="0.25">
      <c r="A11" s="34">
        <v>3</v>
      </c>
      <c r="B11" s="35" t="s">
        <v>18</v>
      </c>
      <c r="C11" s="36">
        <v>15367</v>
      </c>
      <c r="D11" s="37">
        <v>40108</v>
      </c>
      <c r="E11" s="37">
        <v>32634.915000000001</v>
      </c>
      <c r="F11" s="38">
        <f t="shared" si="0"/>
        <v>7473.0849999999991</v>
      </c>
      <c r="G11" s="39"/>
      <c r="H11" s="39"/>
      <c r="I11" s="31"/>
    </row>
    <row r="12" spans="1:9" x14ac:dyDescent="0.25">
      <c r="A12" s="34">
        <v>4</v>
      </c>
      <c r="B12" s="40" t="s">
        <v>19</v>
      </c>
      <c r="C12" s="36">
        <v>7000</v>
      </c>
      <c r="D12" s="37">
        <v>12419</v>
      </c>
      <c r="E12" s="37">
        <v>6835.5010000000002</v>
      </c>
      <c r="F12" s="38">
        <f t="shared" si="0"/>
        <v>5583.4989999999998</v>
      </c>
      <c r="G12" s="39">
        <f>1882+508</f>
        <v>2390</v>
      </c>
      <c r="H12" s="39"/>
      <c r="I12" s="31"/>
    </row>
    <row r="13" spans="1:9" x14ac:dyDescent="0.25">
      <c r="A13" s="34">
        <v>5</v>
      </c>
      <c r="B13" s="40" t="s">
        <v>20</v>
      </c>
      <c r="C13" s="36">
        <v>7000</v>
      </c>
      <c r="D13" s="37">
        <v>7000</v>
      </c>
      <c r="E13" s="37">
        <v>0</v>
      </c>
      <c r="F13" s="38">
        <f t="shared" si="0"/>
        <v>7000</v>
      </c>
      <c r="G13" s="39">
        <v>7000</v>
      </c>
      <c r="H13" s="39">
        <f>10122-7000</f>
        <v>3122</v>
      </c>
      <c r="I13" s="31"/>
    </row>
    <row r="14" spans="1:9" x14ac:dyDescent="0.25">
      <c r="A14" s="34">
        <v>6</v>
      </c>
      <c r="B14" s="42" t="s">
        <v>21</v>
      </c>
      <c r="C14" s="36">
        <v>6731</v>
      </c>
      <c r="D14" s="37">
        <v>6731</v>
      </c>
      <c r="E14" s="37">
        <v>2603.0430000000001</v>
      </c>
      <c r="F14" s="38">
        <f t="shared" si="0"/>
        <v>4127.9570000000003</v>
      </c>
      <c r="G14" s="39"/>
      <c r="H14" s="39"/>
      <c r="I14" s="31"/>
    </row>
    <row r="15" spans="1:9" x14ac:dyDescent="0.25">
      <c r="A15" s="34">
        <v>7</v>
      </c>
      <c r="B15" s="40" t="s">
        <v>22</v>
      </c>
      <c r="C15" s="36">
        <v>8509</v>
      </c>
      <c r="D15" s="37">
        <v>8509</v>
      </c>
      <c r="E15" s="37">
        <v>0</v>
      </c>
      <c r="F15" s="38">
        <f t="shared" si="0"/>
        <v>8509</v>
      </c>
      <c r="G15" s="43">
        <v>8509</v>
      </c>
      <c r="H15" s="43">
        <f>11382-8509</f>
        <v>2873</v>
      </c>
      <c r="I15" s="31"/>
    </row>
    <row r="16" spans="1:9" x14ac:dyDescent="0.25">
      <c r="A16" s="34">
        <v>8</v>
      </c>
      <c r="B16" s="40" t="s">
        <v>23</v>
      </c>
      <c r="C16" s="36">
        <v>1270</v>
      </c>
      <c r="D16" s="37">
        <v>4426</v>
      </c>
      <c r="E16" s="37">
        <v>795.06</v>
      </c>
      <c r="F16" s="38">
        <f t="shared" si="0"/>
        <v>3630.94</v>
      </c>
      <c r="G16" s="43">
        <f>2653+716</f>
        <v>3369</v>
      </c>
      <c r="H16" s="43"/>
      <c r="I16" s="31"/>
    </row>
    <row r="17" spans="1:9" x14ac:dyDescent="0.25">
      <c r="A17" s="34">
        <v>9</v>
      </c>
      <c r="B17" s="40" t="s">
        <v>24</v>
      </c>
      <c r="C17" s="36">
        <v>5100</v>
      </c>
      <c r="D17" s="37">
        <v>5100</v>
      </c>
      <c r="E17" s="37">
        <v>5097.78</v>
      </c>
      <c r="F17" s="38">
        <f t="shared" si="0"/>
        <v>2.2200000000002547</v>
      </c>
      <c r="G17" s="39"/>
      <c r="H17" s="39"/>
      <c r="I17" s="31"/>
    </row>
    <row r="18" spans="1:9" x14ac:dyDescent="0.25">
      <c r="A18" s="34">
        <v>10</v>
      </c>
      <c r="B18" s="35" t="s">
        <v>25</v>
      </c>
      <c r="C18" s="36">
        <v>1524</v>
      </c>
      <c r="D18" s="37">
        <v>2530</v>
      </c>
      <c r="E18" s="37">
        <v>496.45100000000002</v>
      </c>
      <c r="F18" s="38">
        <f t="shared" si="0"/>
        <v>2033.549</v>
      </c>
      <c r="G18" s="39">
        <f>1601+432</f>
        <v>2033</v>
      </c>
      <c r="H18" s="39"/>
      <c r="I18" s="31"/>
    </row>
    <row r="19" spans="1:9" x14ac:dyDescent="0.25">
      <c r="A19" s="34">
        <v>11</v>
      </c>
      <c r="B19" s="35" t="s">
        <v>26</v>
      </c>
      <c r="C19" s="36">
        <v>2450</v>
      </c>
      <c r="D19" s="37">
        <v>5742</v>
      </c>
      <c r="E19" s="37">
        <v>13304.841</v>
      </c>
      <c r="F19" s="38">
        <f t="shared" si="0"/>
        <v>-7562.8410000000003</v>
      </c>
      <c r="G19" s="39"/>
      <c r="H19" s="39">
        <v>59</v>
      </c>
      <c r="I19" s="31"/>
    </row>
    <row r="20" spans="1:9" x14ac:dyDescent="0.25">
      <c r="A20" s="34">
        <v>12</v>
      </c>
      <c r="B20" s="35" t="s">
        <v>27</v>
      </c>
      <c r="C20" s="36">
        <v>455</v>
      </c>
      <c r="D20" s="37">
        <v>455</v>
      </c>
      <c r="E20" s="37">
        <v>454.30900000000003</v>
      </c>
      <c r="F20" s="38">
        <f t="shared" si="0"/>
        <v>0.69099999999997408</v>
      </c>
      <c r="G20" s="39"/>
      <c r="H20" s="39"/>
      <c r="I20" s="31"/>
    </row>
    <row r="21" spans="1:9" x14ac:dyDescent="0.25">
      <c r="A21" s="34">
        <v>13</v>
      </c>
      <c r="B21" s="35" t="s">
        <v>28</v>
      </c>
      <c r="C21" s="36">
        <v>6350</v>
      </c>
      <c r="D21" s="37">
        <v>6350</v>
      </c>
      <c r="E21" s="37">
        <v>5872.48</v>
      </c>
      <c r="F21" s="38">
        <f t="shared" si="0"/>
        <v>477.52000000000044</v>
      </c>
      <c r="G21" s="39"/>
      <c r="H21" s="39"/>
      <c r="I21" s="31"/>
    </row>
    <row r="22" spans="1:9" x14ac:dyDescent="0.25">
      <c r="A22" s="34">
        <v>14</v>
      </c>
      <c r="B22" s="40" t="s">
        <v>29</v>
      </c>
      <c r="C22" s="36">
        <v>1850</v>
      </c>
      <c r="D22" s="37">
        <v>1850</v>
      </c>
      <c r="E22" s="37">
        <v>3234.6030000000001</v>
      </c>
      <c r="F22" s="38">
        <f t="shared" si="0"/>
        <v>-1384.6030000000001</v>
      </c>
      <c r="G22" s="39"/>
      <c r="H22" s="39">
        <v>2794</v>
      </c>
      <c r="I22" s="31">
        <v>2566</v>
      </c>
    </row>
    <row r="23" spans="1:9" x14ac:dyDescent="0.25">
      <c r="A23" s="34">
        <v>15</v>
      </c>
      <c r="B23" s="35" t="s">
        <v>30</v>
      </c>
      <c r="C23" s="37">
        <v>25000</v>
      </c>
      <c r="D23" s="37">
        <v>25000</v>
      </c>
      <c r="E23" s="37">
        <f>25974.446-E29-E30</f>
        <v>24902.667999999998</v>
      </c>
      <c r="F23" s="38">
        <f t="shared" si="0"/>
        <v>97.332000000002154</v>
      </c>
      <c r="G23" s="39"/>
      <c r="H23" s="39"/>
      <c r="I23" s="31"/>
    </row>
    <row r="24" spans="1:9" x14ac:dyDescent="0.25">
      <c r="A24" s="34">
        <v>16</v>
      </c>
      <c r="B24" s="35" t="s">
        <v>31</v>
      </c>
      <c r="C24" s="36">
        <v>0</v>
      </c>
      <c r="D24" s="37">
        <v>1485</v>
      </c>
      <c r="E24" s="37">
        <v>277.87599999999998</v>
      </c>
      <c r="F24" s="38">
        <f t="shared" si="0"/>
        <v>1207.124</v>
      </c>
      <c r="G24" s="39">
        <v>1207</v>
      </c>
      <c r="H24" s="39"/>
      <c r="I24" s="31"/>
    </row>
    <row r="25" spans="1:9" x14ac:dyDescent="0.25">
      <c r="A25" s="34">
        <v>17</v>
      </c>
      <c r="B25" s="35" t="s">
        <v>32</v>
      </c>
      <c r="C25" s="37">
        <v>0</v>
      </c>
      <c r="D25" s="37">
        <v>0</v>
      </c>
      <c r="E25" s="37">
        <v>0</v>
      </c>
      <c r="F25" s="38">
        <f t="shared" si="0"/>
        <v>0</v>
      </c>
      <c r="G25" s="39"/>
      <c r="H25" s="39"/>
      <c r="I25" s="31"/>
    </row>
    <row r="26" spans="1:9" hidden="1" x14ac:dyDescent="0.25">
      <c r="A26" s="34">
        <v>18</v>
      </c>
      <c r="B26" s="35" t="s">
        <v>33</v>
      </c>
      <c r="C26" s="36">
        <v>0</v>
      </c>
      <c r="D26" s="37">
        <v>3259</v>
      </c>
      <c r="E26" s="37">
        <v>2587.462</v>
      </c>
      <c r="F26" s="38">
        <f t="shared" si="0"/>
        <v>671.53800000000001</v>
      </c>
      <c r="G26" s="39">
        <v>672</v>
      </c>
      <c r="H26" s="39">
        <f>1094-672</f>
        <v>422</v>
      </c>
      <c r="I26" s="31"/>
    </row>
    <row r="27" spans="1:9" hidden="1" x14ac:dyDescent="0.25">
      <c r="A27" s="34">
        <v>19</v>
      </c>
      <c r="B27" s="35" t="s">
        <v>34</v>
      </c>
      <c r="C27" s="36">
        <v>0</v>
      </c>
      <c r="D27" s="37">
        <v>1162</v>
      </c>
      <c r="E27" s="37">
        <v>1160.3989999999999</v>
      </c>
      <c r="F27" s="38">
        <f t="shared" si="0"/>
        <v>1.6010000000001128</v>
      </c>
      <c r="G27" s="39"/>
      <c r="H27" s="39"/>
      <c r="I27" s="31"/>
    </row>
    <row r="28" spans="1:9" hidden="1" x14ac:dyDescent="0.25">
      <c r="A28" s="34">
        <v>20</v>
      </c>
      <c r="B28" s="35" t="s">
        <v>35</v>
      </c>
      <c r="C28" s="36"/>
      <c r="D28" s="37">
        <v>498</v>
      </c>
      <c r="E28" s="37">
        <v>1678.2449999999999</v>
      </c>
      <c r="F28" s="38">
        <f t="shared" si="0"/>
        <v>-1180.2449999999999</v>
      </c>
      <c r="G28" s="39"/>
      <c r="H28" s="39"/>
      <c r="I28" s="31"/>
    </row>
    <row r="29" spans="1:9" hidden="1" x14ac:dyDescent="0.25">
      <c r="A29" s="34">
        <v>21</v>
      </c>
      <c r="B29" s="35" t="s">
        <v>36</v>
      </c>
      <c r="C29" s="36"/>
      <c r="D29" s="37">
        <v>777</v>
      </c>
      <c r="E29" s="37">
        <v>776.80799999999999</v>
      </c>
      <c r="F29" s="38">
        <f t="shared" si="0"/>
        <v>0.19200000000000728</v>
      </c>
      <c r="G29" s="39"/>
      <c r="H29" s="39"/>
      <c r="I29" s="31"/>
    </row>
    <row r="30" spans="1:9" hidden="1" x14ac:dyDescent="0.25">
      <c r="A30" s="34">
        <v>22</v>
      </c>
      <c r="B30" s="42" t="s">
        <v>37</v>
      </c>
      <c r="C30" s="36"/>
      <c r="D30" s="37">
        <v>554</v>
      </c>
      <c r="E30" s="37">
        <v>294.97000000000003</v>
      </c>
      <c r="F30" s="38">
        <f t="shared" si="0"/>
        <v>259.02999999999997</v>
      </c>
      <c r="G30" s="39"/>
      <c r="H30" s="39"/>
      <c r="I30" s="31"/>
    </row>
    <row r="31" spans="1:9" hidden="1" x14ac:dyDescent="0.25">
      <c r="A31" s="34">
        <v>23</v>
      </c>
      <c r="B31" s="35" t="s">
        <v>38</v>
      </c>
      <c r="C31" s="36"/>
      <c r="D31" s="37">
        <v>6080</v>
      </c>
      <c r="E31" s="37">
        <v>5241.5640000000003</v>
      </c>
      <c r="F31" s="38">
        <f t="shared" si="0"/>
        <v>838.43599999999969</v>
      </c>
      <c r="G31" s="39">
        <f>336+91</f>
        <v>427</v>
      </c>
      <c r="H31" s="39"/>
      <c r="I31" s="31"/>
    </row>
    <row r="32" spans="1:9" hidden="1" x14ac:dyDescent="0.25">
      <c r="A32" s="34"/>
      <c r="B32" s="40" t="s">
        <v>39</v>
      </c>
      <c r="C32" s="36"/>
      <c r="D32" s="37">
        <v>0</v>
      </c>
      <c r="E32" s="37"/>
      <c r="F32" s="39"/>
      <c r="G32" s="39"/>
      <c r="H32" s="39"/>
      <c r="I32" s="31"/>
    </row>
    <row r="33" spans="1:9" ht="15.75" thickBot="1" x14ac:dyDescent="0.3">
      <c r="A33" s="34"/>
      <c r="B33" s="35" t="s">
        <v>40</v>
      </c>
      <c r="C33" s="36"/>
      <c r="D33" s="37"/>
      <c r="E33" s="37"/>
      <c r="F33" s="39"/>
      <c r="G33" s="39"/>
      <c r="H33" s="39">
        <v>5665</v>
      </c>
    </row>
    <row r="34" spans="1:9" ht="16.5" thickBot="1" x14ac:dyDescent="0.3">
      <c r="A34" s="34"/>
      <c r="B34" s="35"/>
      <c r="C34" s="36"/>
      <c r="D34" s="37"/>
      <c r="E34" s="37"/>
      <c r="F34" s="37"/>
      <c r="G34" s="37"/>
      <c r="H34" s="37"/>
      <c r="I34" s="44">
        <f>SUM(I7:I33)</f>
        <v>8281</v>
      </c>
    </row>
    <row r="35" spans="1:9" ht="16.5" thickBot="1" x14ac:dyDescent="0.3">
      <c r="A35" s="45" t="s">
        <v>41</v>
      </c>
      <c r="B35" s="46" t="s">
        <v>42</v>
      </c>
      <c r="C35" s="47">
        <f>SUM(C9:C34)</f>
        <v>132596</v>
      </c>
      <c r="D35" s="44">
        <f>SUM(D9:D34)</f>
        <v>194294</v>
      </c>
      <c r="E35" s="44">
        <f>SUM(E9:E34)</f>
        <v>156890.443</v>
      </c>
      <c r="F35" s="44">
        <f t="shared" ref="F35:H35" si="1">SUM(F9:F34)</f>
        <v>37403.557000000008</v>
      </c>
      <c r="G35" s="44">
        <f t="shared" si="1"/>
        <v>25607</v>
      </c>
      <c r="H35" s="44">
        <f t="shared" si="1"/>
        <v>14935</v>
      </c>
    </row>
  </sheetData>
  <mergeCells count="2">
    <mergeCell ref="G1:G3"/>
    <mergeCell ref="H1:H3"/>
  </mergeCells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&amp;C
&amp;14Beruházási feladatok és azok forrásai&amp;R5/a.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2015-05-18T15:30:28Z</cp:lastPrinted>
  <dcterms:created xsi:type="dcterms:W3CDTF">2015-05-18T15:28:39Z</dcterms:created>
  <dcterms:modified xsi:type="dcterms:W3CDTF">2015-05-18T15:31:08Z</dcterms:modified>
</cp:coreProperties>
</file>