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-2014 létszámvált (óvod)" sheetId="1" r:id="rId1"/>
  </sheets>
  <definedNames>
    <definedName name="_xlnm.Print_Titles" localSheetId="0">'2013-2014 létszámvált (óvod)'!$A:$B,'2013-2014 létszámvált (óvod)'!$1:$1</definedName>
    <definedName name="_xlnm.Print_Area" localSheetId="0">'2013-2014 létszámvált (óvod)'!$A$1:$Y$21</definedName>
  </definedNames>
  <calcPr fullCalcOnLoad="1"/>
</workbook>
</file>

<file path=xl/sharedStrings.xml><?xml version="1.0" encoding="utf-8"?>
<sst xmlns="http://schemas.openxmlformats.org/spreadsheetml/2006/main" count="60" uniqueCount="47">
  <si>
    <t>S.sz.</t>
  </si>
  <si>
    <t>Intézmény</t>
  </si>
  <si>
    <t>Álláshely növ./csökk</t>
  </si>
  <si>
    <t>Intézmény engedélyezett
 létszám
 2013. szept</t>
  </si>
  <si>
    <t>Pedagógus álláshely növ./csökk</t>
  </si>
  <si>
    <t>Pedagógus engedélyezett
 létszám 2013.szept.</t>
  </si>
  <si>
    <t>Nem pedagógus álláshely csökk./növ</t>
  </si>
  <si>
    <t>Nem pedagógus engedélyezett
 létszám 2013. január</t>
  </si>
  <si>
    <t>Nem pedagógus engedélyezett
 létszám 2013.szept</t>
  </si>
  <si>
    <t>Óvodák:</t>
  </si>
  <si>
    <t>1.</t>
  </si>
  <si>
    <t>Bolyai u. Óvoda</t>
  </si>
  <si>
    <t>2.</t>
  </si>
  <si>
    <t>Budakeszi u. Óvoda</t>
  </si>
  <si>
    <t>3.</t>
  </si>
  <si>
    <t>Hűvösv. Geszt. Óvoda</t>
  </si>
  <si>
    <t>4.</t>
  </si>
  <si>
    <t>Kitaibel P. u. Óvoda</t>
  </si>
  <si>
    <t>5.</t>
  </si>
  <si>
    <t>Kolozsvár u. Óvoda</t>
  </si>
  <si>
    <t>6.</t>
  </si>
  <si>
    <t>Községház u. Óvoda</t>
  </si>
  <si>
    <t>7.</t>
  </si>
  <si>
    <t>Pitypang u. Óvoda</t>
  </si>
  <si>
    <t>8.</t>
  </si>
  <si>
    <t>Százszorszép u. Óvoda</t>
  </si>
  <si>
    <t>9.</t>
  </si>
  <si>
    <t>Szemlőhegy u. Óvoda</t>
  </si>
  <si>
    <t>10.</t>
  </si>
  <si>
    <t>Törökvész u. Óvoda</t>
  </si>
  <si>
    <t>11.</t>
  </si>
  <si>
    <t>Virág árok u. Óvoda</t>
  </si>
  <si>
    <t>Óvodák összesen:</t>
  </si>
  <si>
    <t>Létszámváltozás 2013. szept. (további módosítás)</t>
  </si>
  <si>
    <t>Intézmény engedélye-zett
 létszám 2013.január
 (6-os tábala)</t>
  </si>
  <si>
    <t>Pedagógus engedélyezett
 létszám 2013.január</t>
  </si>
  <si>
    <t>Nem pedagógus engedélye- zett
 létszám 2013.január</t>
  </si>
  <si>
    <t>Pedagógus engedélyezett
 létszám 2013. szeptember</t>
  </si>
  <si>
    <r>
      <t xml:space="preserve">Létszám változás 2013. szeptembertől-ben </t>
    </r>
    <r>
      <rPr>
        <b/>
        <sz val="8"/>
        <rFont val="Times New Roman CE"/>
        <family val="0"/>
      </rPr>
      <t>(Labanc utcai óvoda)</t>
    </r>
  </si>
  <si>
    <t>5=(3+4)</t>
  </si>
  <si>
    <r>
      <t xml:space="preserve">Létszám változás 2013. szeptembertől-ben </t>
    </r>
    <r>
      <rPr>
        <b/>
        <sz val="8"/>
        <rFont val="Times New Roman CE"/>
        <family val="0"/>
      </rPr>
      <t>(Völgy utcai óvoda)</t>
    </r>
  </si>
  <si>
    <t>9=(5+6+7+8)</t>
  </si>
  <si>
    <r>
      <t xml:space="preserve">Létszám változás 2013. szeptembertől-ben </t>
    </r>
    <r>
      <rPr>
        <b/>
        <sz val="8"/>
        <rFont val="Times New Roman CE"/>
        <family val="0"/>
      </rPr>
      <t>(Köznev. tv.változása miatt)</t>
    </r>
  </si>
  <si>
    <r>
      <t xml:space="preserve">Létszám változás 2013. szeptembertől-ben </t>
    </r>
    <r>
      <rPr>
        <b/>
        <sz val="8"/>
        <rFont val="Times New Roman CE"/>
        <family val="0"/>
      </rPr>
      <t>(SNI utazóhálózat státuszosítása)</t>
    </r>
  </si>
  <si>
    <t>Intézmény engedélyezett
 létszám 
2013. szeptember (önkorm. rendelet elfogadott)</t>
  </si>
  <si>
    <t>3=(1+2)</t>
  </si>
  <si>
    <t>7=(3+4+5+6)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</si>
</sst>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.0"/>
    <numFmt numFmtId="166" formatCode="0.0"/>
    <numFmt numFmtId="167" formatCode="#,##0.000"/>
    <numFmt numFmtId="168" formatCode="0.000"/>
    <numFmt numFmtId="169" formatCode="0.0000"/>
    <numFmt numFmtId="170" formatCode="#,##0.0000"/>
    <numFmt numFmtId="171" formatCode="#,##0.0000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8"/>
      <name val="Times New Roman CE"/>
      <family val="1"/>
    </font>
    <font>
      <b/>
      <sz val="10"/>
      <name val="Times New Roman CE"/>
      <family val="0"/>
    </font>
    <font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color indexed="10"/>
      <name val="Arial CE"/>
      <family val="0"/>
    </font>
    <font>
      <sz val="8"/>
      <color indexed="10"/>
      <name val="Times New Roman CE"/>
      <family val="1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mediumDashed"/>
      <top>
        <color indexed="63"/>
      </top>
      <bottom style="medium"/>
    </border>
    <border>
      <left style="mediumDashed"/>
      <right style="mediumDashed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Dashed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medium"/>
      <bottom style="hair"/>
    </border>
    <border>
      <left style="thin"/>
      <right style="mediumDashed"/>
      <top style="medium"/>
      <bottom style="hair"/>
    </border>
    <border>
      <left style="mediumDashed"/>
      <right style="mediumDashed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Dashed"/>
      <right style="mediumDashed"/>
      <top style="medium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double"/>
      <top style="hair"/>
      <bottom style="hair"/>
    </border>
    <border>
      <left style="mediumDashed"/>
      <right style="mediumDashed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mediumDashed"/>
      <top style="medium"/>
      <bottom style="medium"/>
    </border>
    <border>
      <left style="mediumDashed"/>
      <right style="mediumDashed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 style="hair"/>
    </border>
    <border>
      <left>
        <color indexed="63"/>
      </left>
      <right style="mediumDash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Dashed"/>
      <top style="medium"/>
      <bottom style="thin"/>
    </border>
    <border>
      <left>
        <color indexed="63"/>
      </left>
      <right style="mediumDashed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Dashed"/>
      <right style="mediumDashed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Dashed"/>
      <right style="mediumDashed"/>
      <top style="mediumDashed"/>
      <bottom style="thin"/>
    </border>
    <border>
      <left style="mediumDashed"/>
      <right style="mediumDashed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8" fillId="2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8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2" fontId="7" fillId="8" borderId="7" xfId="0" applyNumberFormat="1" applyFont="1" applyFill="1" applyBorder="1" applyAlignment="1">
      <alignment/>
    </xf>
    <xf numFmtId="1" fontId="8" fillId="0" borderId="1" xfId="0" applyNumberFormat="1" applyFont="1" applyBorder="1" applyAlignment="1">
      <alignment/>
    </xf>
    <xf numFmtId="2" fontId="7" fillId="9" borderId="9" xfId="0" applyNumberFormat="1" applyFont="1" applyFill="1" applyBorder="1" applyAlignment="1">
      <alignment/>
    </xf>
    <xf numFmtId="1" fontId="8" fillId="0" borderId="14" xfId="0" applyNumberFormat="1" applyFont="1" applyBorder="1" applyAlignment="1">
      <alignment/>
    </xf>
    <xf numFmtId="2" fontId="7" fillId="10" borderId="11" xfId="0" applyNumberFormat="1" applyFont="1" applyFill="1" applyBorder="1" applyAlignment="1">
      <alignment/>
    </xf>
    <xf numFmtId="3" fontId="8" fillId="11" borderId="3" xfId="0" applyNumberFormat="1" applyFont="1" applyFill="1" applyBorder="1" applyAlignment="1">
      <alignment/>
    </xf>
    <xf numFmtId="2" fontId="8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 horizontal="center"/>
    </xf>
    <xf numFmtId="3" fontId="8" fillId="10" borderId="11" xfId="0" applyNumberFormat="1" applyFont="1" applyFill="1" applyBorder="1" applyAlignment="1">
      <alignment/>
    </xf>
    <xf numFmtId="3" fontId="8" fillId="11" borderId="0" xfId="0" applyNumberFormat="1" applyFont="1" applyFill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4" fontId="10" fillId="9" borderId="19" xfId="0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165" fontId="7" fillId="10" borderId="21" xfId="0" applyNumberFormat="1" applyFont="1" applyFill="1" applyBorder="1" applyAlignment="1">
      <alignment/>
    </xf>
    <xf numFmtId="0" fontId="7" fillId="0" borderId="22" xfId="0" applyNumberFormat="1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2" fontId="7" fillId="8" borderId="23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2" fontId="7" fillId="9" borderId="24" xfId="0" applyNumberFormat="1" applyFont="1" applyFill="1" applyBorder="1" applyAlignment="1">
      <alignment/>
    </xf>
    <xf numFmtId="1" fontId="7" fillId="0" borderId="25" xfId="0" applyNumberFormat="1" applyFont="1" applyBorder="1" applyAlignment="1">
      <alignment/>
    </xf>
    <xf numFmtId="2" fontId="7" fillId="10" borderId="26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/>
    </xf>
    <xf numFmtId="3" fontId="6" fillId="0" borderId="22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8" fillId="10" borderId="29" xfId="0" applyNumberFormat="1" applyFont="1" applyFill="1" applyBorder="1" applyAlignment="1">
      <alignment/>
    </xf>
    <xf numFmtId="2" fontId="7" fillId="0" borderId="3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3" fontId="10" fillId="9" borderId="24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/>
    </xf>
    <xf numFmtId="0" fontId="8" fillId="0" borderId="16" xfId="0" applyFont="1" applyBorder="1" applyAlignment="1" quotePrefix="1">
      <alignment horizontal="centerContinuous"/>
    </xf>
    <xf numFmtId="0" fontId="6" fillId="0" borderId="32" xfId="0" applyFont="1" applyBorder="1" applyAlignment="1">
      <alignment/>
    </xf>
    <xf numFmtId="2" fontId="7" fillId="8" borderId="33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2" fontId="7" fillId="9" borderId="35" xfId="0" applyNumberFormat="1" applyFont="1" applyFill="1" applyBorder="1" applyAlignment="1">
      <alignment/>
    </xf>
    <xf numFmtId="2" fontId="7" fillId="10" borderId="36" xfId="0" applyNumberFormat="1" applyFont="1" applyFill="1" applyBorder="1" applyAlignment="1">
      <alignment/>
    </xf>
    <xf numFmtId="165" fontId="7" fillId="11" borderId="3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/>
    </xf>
    <xf numFmtId="4" fontId="6" fillId="0" borderId="34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/>
    </xf>
    <xf numFmtId="165" fontId="7" fillId="10" borderId="36" xfId="0" applyNumberFormat="1" applyFont="1" applyFill="1" applyBorder="1" applyAlignment="1">
      <alignment/>
    </xf>
    <xf numFmtId="165" fontId="7" fillId="11" borderId="0" xfId="0" applyNumberFormat="1" applyFont="1" applyFill="1" applyBorder="1" applyAlignment="1">
      <alignment/>
    </xf>
    <xf numFmtId="2" fontId="8" fillId="0" borderId="33" xfId="0" applyNumberFormat="1" applyFont="1" applyBorder="1" applyAlignment="1">
      <alignment/>
    </xf>
    <xf numFmtId="2" fontId="8" fillId="0" borderId="38" xfId="0" applyNumberFormat="1" applyFont="1" applyBorder="1" applyAlignment="1">
      <alignment/>
    </xf>
    <xf numFmtId="165" fontId="7" fillId="9" borderId="35" xfId="0" applyNumberFormat="1" applyFont="1" applyFill="1" applyBorder="1" applyAlignment="1">
      <alignment/>
    </xf>
    <xf numFmtId="3" fontId="6" fillId="0" borderId="14" xfId="0" applyNumberFormat="1" applyFont="1" applyBorder="1" applyAlignment="1">
      <alignment/>
    </xf>
    <xf numFmtId="0" fontId="8" fillId="0" borderId="34" xfId="0" applyFont="1" applyBorder="1" applyAlignment="1" quotePrefix="1">
      <alignment horizontal="centerContinuous"/>
    </xf>
    <xf numFmtId="2" fontId="8" fillId="0" borderId="14" xfId="0" applyNumberFormat="1" applyFont="1" applyBorder="1" applyAlignment="1">
      <alignment/>
    </xf>
    <xf numFmtId="3" fontId="6" fillId="0" borderId="34" xfId="0" applyNumberFormat="1" applyFont="1" applyBorder="1" applyAlignment="1">
      <alignment horizontal="right"/>
    </xf>
    <xf numFmtId="4" fontId="6" fillId="0" borderId="32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2" fontId="8" fillId="0" borderId="3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/>
    </xf>
    <xf numFmtId="2" fontId="8" fillId="0" borderId="37" xfId="0" applyNumberFormat="1" applyFont="1" applyBorder="1" applyAlignment="1">
      <alignment horizontal="right"/>
    </xf>
    <xf numFmtId="165" fontId="8" fillId="0" borderId="34" xfId="0" applyNumberFormat="1" applyFont="1" applyBorder="1" applyAlignment="1">
      <alignment horizontal="right"/>
    </xf>
    <xf numFmtId="165" fontId="6" fillId="0" borderId="32" xfId="0" applyNumberFormat="1" applyFont="1" applyBorder="1" applyAlignment="1">
      <alignment/>
    </xf>
    <xf numFmtId="2" fontId="8" fillId="0" borderId="33" xfId="0" applyNumberFormat="1" applyFont="1" applyBorder="1" applyAlignment="1">
      <alignment horizontal="right"/>
    </xf>
    <xf numFmtId="2" fontId="8" fillId="0" borderId="38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/>
    </xf>
    <xf numFmtId="2" fontId="8" fillId="0" borderId="37" xfId="0" applyNumberFormat="1" applyFont="1" applyFill="1" applyBorder="1" applyAlignment="1">
      <alignment horizontal="right"/>
    </xf>
    <xf numFmtId="2" fontId="8" fillId="0" borderId="33" xfId="0" applyNumberFormat="1" applyFont="1" applyFill="1" applyBorder="1" applyAlignment="1">
      <alignment horizontal="right"/>
    </xf>
    <xf numFmtId="2" fontId="8" fillId="0" borderId="38" xfId="0" applyNumberFormat="1" applyFont="1" applyFill="1" applyBorder="1" applyAlignment="1">
      <alignment horizontal="right"/>
    </xf>
    <xf numFmtId="3" fontId="6" fillId="0" borderId="34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/>
    </xf>
    <xf numFmtId="4" fontId="8" fillId="0" borderId="34" xfId="0" applyNumberFormat="1" applyFont="1" applyBorder="1" applyAlignment="1">
      <alignment horizontal="right"/>
    </xf>
    <xf numFmtId="0" fontId="8" fillId="0" borderId="39" xfId="0" applyFont="1" applyBorder="1" applyAlignment="1" quotePrefix="1">
      <alignment horizontal="centerContinuous"/>
    </xf>
    <xf numFmtId="0" fontId="6" fillId="0" borderId="3" xfId="0" applyFont="1" applyBorder="1" applyAlignment="1">
      <alignment/>
    </xf>
    <xf numFmtId="2" fontId="7" fillId="8" borderId="17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2" fontId="7" fillId="9" borderId="19" xfId="0" applyNumberFormat="1" applyFont="1" applyFill="1" applyBorder="1" applyAlignment="1">
      <alignment/>
    </xf>
    <xf numFmtId="2" fontId="8" fillId="0" borderId="20" xfId="0" applyNumberFormat="1" applyFont="1" applyBorder="1" applyAlignment="1">
      <alignment/>
    </xf>
    <xf numFmtId="2" fontId="7" fillId="10" borderId="40" xfId="0" applyNumberFormat="1" applyFont="1" applyFill="1" applyBorder="1" applyAlignment="1">
      <alignment/>
    </xf>
    <xf numFmtId="3" fontId="7" fillId="11" borderId="3" xfId="0" applyNumberFormat="1" applyFont="1" applyFill="1" applyBorder="1" applyAlignment="1">
      <alignment/>
    </xf>
    <xf numFmtId="3" fontId="6" fillId="0" borderId="39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/>
    </xf>
    <xf numFmtId="3" fontId="7" fillId="10" borderId="40" xfId="0" applyNumberFormat="1" applyFont="1" applyFill="1" applyBorder="1" applyAlignment="1">
      <alignment/>
    </xf>
    <xf numFmtId="3" fontId="7" fillId="11" borderId="0" xfId="0" applyNumberFormat="1" applyFont="1" applyFill="1" applyBorder="1" applyAlignment="1">
      <alignment/>
    </xf>
    <xf numFmtId="3" fontId="10" fillId="9" borderId="19" xfId="0" applyNumberFormat="1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41" xfId="0" applyFont="1" applyBorder="1" applyAlignment="1">
      <alignment horizontal="center"/>
    </xf>
    <xf numFmtId="2" fontId="7" fillId="8" borderId="42" xfId="0" applyNumberFormat="1" applyFont="1" applyFill="1" applyBorder="1" applyAlignment="1">
      <alignment/>
    </xf>
    <xf numFmtId="2" fontId="7" fillId="0" borderId="43" xfId="0" applyNumberFormat="1" applyFont="1" applyFill="1" applyBorder="1" applyAlignment="1">
      <alignment/>
    </xf>
    <xf numFmtId="2" fontId="7" fillId="9" borderId="44" xfId="0" applyNumberFormat="1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10" borderId="46" xfId="0" applyNumberFormat="1" applyFont="1" applyFill="1" applyBorder="1" applyAlignment="1">
      <alignment/>
    </xf>
    <xf numFmtId="2" fontId="7" fillId="11" borderId="3" xfId="0" applyNumberFormat="1" applyFont="1" applyFill="1" applyBorder="1" applyAlignment="1">
      <alignment/>
    </xf>
    <xf numFmtId="2" fontId="7" fillId="0" borderId="47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2" fontId="7" fillId="0" borderId="41" xfId="0" applyNumberFormat="1" applyFont="1" applyFill="1" applyBorder="1" applyAlignment="1">
      <alignment/>
    </xf>
    <xf numFmtId="2" fontId="7" fillId="11" borderId="0" xfId="0" applyNumberFormat="1" applyFont="1" applyFill="1" applyBorder="1" applyAlignment="1">
      <alignment/>
    </xf>
    <xf numFmtId="2" fontId="7" fillId="0" borderId="42" xfId="0" applyNumberFormat="1" applyFont="1" applyFill="1" applyBorder="1" applyAlignment="1">
      <alignment/>
    </xf>
    <xf numFmtId="2" fontId="7" fillId="0" borderId="48" xfId="0" applyNumberFormat="1" applyFont="1" applyFill="1" applyBorder="1" applyAlignment="1">
      <alignment/>
    </xf>
    <xf numFmtId="2" fontId="7" fillId="9" borderId="44" xfId="0" applyNumberFormat="1" applyFont="1" applyFill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4" borderId="49" xfId="0" applyFont="1" applyFill="1" applyBorder="1" applyAlignment="1">
      <alignment horizontal="center"/>
    </xf>
    <xf numFmtId="1" fontId="8" fillId="0" borderId="50" xfId="0" applyNumberFormat="1" applyFont="1" applyBorder="1" applyAlignment="1">
      <alignment/>
    </xf>
    <xf numFmtId="1" fontId="7" fillId="0" borderId="51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2" fontId="7" fillId="0" borderId="52" xfId="0" applyNumberFormat="1" applyFont="1" applyFill="1" applyBorder="1" applyAlignment="1">
      <alignment/>
    </xf>
    <xf numFmtId="3" fontId="6" fillId="0" borderId="49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4" fontId="6" fillId="0" borderId="54" xfId="0" applyNumberFormat="1" applyFont="1" applyBorder="1" applyAlignment="1">
      <alignment/>
    </xf>
    <xf numFmtId="165" fontId="6" fillId="0" borderId="54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2" fontId="7" fillId="0" borderId="43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0" fontId="8" fillId="4" borderId="11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165" fontId="6" fillId="0" borderId="36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2" fontId="7" fillId="0" borderId="46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3" fontId="13" fillId="0" borderId="25" xfId="0" applyNumberFormat="1" applyFont="1" applyBorder="1" applyAlignment="1">
      <alignment/>
    </xf>
    <xf numFmtId="165" fontId="13" fillId="0" borderId="14" xfId="0" applyNumberFormat="1" applyFont="1" applyBorder="1" applyAlignment="1">
      <alignment/>
    </xf>
    <xf numFmtId="0" fontId="11" fillId="6" borderId="55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56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6" fillId="4" borderId="59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61" xfId="0" applyFont="1" applyFill="1" applyBorder="1" applyAlignment="1">
      <alignment horizontal="center" vertical="center" wrapText="1"/>
    </xf>
    <xf numFmtId="0" fontId="10" fillId="4" borderId="6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9" fillId="6" borderId="55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56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40" xfId="0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8" xfId="0" applyFont="1" applyFill="1" applyBorder="1" applyAlignment="1">
      <alignment horizontal="center" vertical="center" wrapText="1"/>
    </xf>
    <xf numFmtId="0" fontId="7" fillId="7" borderId="65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7" fillId="7" borderId="6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25"/>
  <sheetViews>
    <sheetView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"/>
    </sheetView>
  </sheetViews>
  <sheetFormatPr defaultColWidth="9.00390625" defaultRowHeight="12.75"/>
  <cols>
    <col min="1" max="1" width="3.75390625" style="0" customWidth="1"/>
    <col min="2" max="2" width="16.625" style="0" customWidth="1"/>
    <col min="3" max="3" width="11.25390625" style="0" customWidth="1"/>
    <col min="4" max="4" width="10.375" style="0" customWidth="1"/>
    <col min="5" max="5" width="11.375" style="0" customWidth="1"/>
    <col min="6" max="7" width="11.25390625" style="0" customWidth="1"/>
    <col min="8" max="8" width="12.00390625" style="0" customWidth="1"/>
    <col min="9" max="9" width="11.75390625" style="0" customWidth="1"/>
    <col min="10" max="10" width="1.25" style="0" customWidth="1"/>
    <col min="11" max="11" width="11.75390625" style="0" customWidth="1"/>
    <col min="12" max="12" width="10.375" style="0" customWidth="1"/>
    <col min="13" max="13" width="12.00390625" style="0" customWidth="1"/>
    <col min="14" max="17" width="11.25390625" style="0" customWidth="1"/>
    <col min="18" max="18" width="1.12109375" style="0" customWidth="1"/>
    <col min="19" max="19" width="10.75390625" style="0" customWidth="1"/>
    <col min="20" max="20" width="10.875" style="0" customWidth="1"/>
    <col min="21" max="23" width="11.125" style="0" customWidth="1"/>
    <col min="24" max="24" width="11.25390625" style="0" customWidth="1"/>
    <col min="25" max="25" width="11.75390625" style="0" customWidth="1"/>
    <col min="26" max="26" width="1.00390625" style="0" customWidth="1"/>
  </cols>
  <sheetData>
    <row r="1" spans="1:25" ht="18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4" ht="24" customHeight="1" thickBot="1">
      <c r="A2" s="2"/>
      <c r="F2" s="122"/>
      <c r="G2" s="122"/>
      <c r="H2" s="122"/>
      <c r="X2" s="3"/>
    </row>
    <row r="3" spans="1:25" ht="45" customHeight="1" thickTop="1">
      <c r="A3" s="169" t="s">
        <v>0</v>
      </c>
      <c r="B3" s="175" t="s">
        <v>1</v>
      </c>
      <c r="C3" s="158" t="s">
        <v>34</v>
      </c>
      <c r="D3" s="4" t="s">
        <v>2</v>
      </c>
      <c r="E3" s="164" t="s">
        <v>44</v>
      </c>
      <c r="F3" s="153" t="s">
        <v>2</v>
      </c>
      <c r="G3" s="154"/>
      <c r="H3" s="155"/>
      <c r="I3" s="178" t="s">
        <v>3</v>
      </c>
      <c r="J3" s="5"/>
      <c r="K3" s="161" t="s">
        <v>35</v>
      </c>
      <c r="L3" s="6" t="s">
        <v>4</v>
      </c>
      <c r="M3" s="150" t="s">
        <v>37</v>
      </c>
      <c r="N3" s="153" t="s">
        <v>2</v>
      </c>
      <c r="O3" s="154"/>
      <c r="P3" s="155"/>
      <c r="Q3" s="172" t="s">
        <v>5</v>
      </c>
      <c r="R3" s="7"/>
      <c r="S3" s="161" t="s">
        <v>36</v>
      </c>
      <c r="T3" s="6" t="s">
        <v>6</v>
      </c>
      <c r="U3" s="150" t="s">
        <v>7</v>
      </c>
      <c r="V3" s="153" t="s">
        <v>2</v>
      </c>
      <c r="W3" s="154"/>
      <c r="X3" s="155"/>
      <c r="Y3" s="172" t="s">
        <v>8</v>
      </c>
    </row>
    <row r="4" spans="1:25" ht="28.5" customHeight="1">
      <c r="A4" s="170"/>
      <c r="B4" s="176"/>
      <c r="C4" s="159"/>
      <c r="D4" s="181" t="s">
        <v>38</v>
      </c>
      <c r="E4" s="165"/>
      <c r="F4" s="183" t="s">
        <v>40</v>
      </c>
      <c r="G4" s="167" t="s">
        <v>42</v>
      </c>
      <c r="H4" s="156" t="s">
        <v>43</v>
      </c>
      <c r="I4" s="179"/>
      <c r="J4" s="5"/>
      <c r="K4" s="162"/>
      <c r="L4" s="181" t="s">
        <v>38</v>
      </c>
      <c r="M4" s="151"/>
      <c r="N4" s="183" t="s">
        <v>40</v>
      </c>
      <c r="O4" s="167" t="s">
        <v>42</v>
      </c>
      <c r="P4" s="156" t="s">
        <v>43</v>
      </c>
      <c r="Q4" s="173"/>
      <c r="R4" s="7"/>
      <c r="S4" s="162"/>
      <c r="T4" s="181" t="s">
        <v>38</v>
      </c>
      <c r="U4" s="151"/>
      <c r="V4" s="183" t="s">
        <v>40</v>
      </c>
      <c r="W4" s="167" t="s">
        <v>42</v>
      </c>
      <c r="X4" s="156" t="s">
        <v>43</v>
      </c>
      <c r="Y4" s="173"/>
    </row>
    <row r="5" spans="1:25" s="8" customFormat="1" ht="44.25" customHeight="1" thickBot="1">
      <c r="A5" s="171"/>
      <c r="B5" s="177"/>
      <c r="C5" s="160"/>
      <c r="D5" s="182"/>
      <c r="E5" s="166"/>
      <c r="F5" s="184"/>
      <c r="G5" s="168"/>
      <c r="H5" s="157"/>
      <c r="I5" s="180"/>
      <c r="J5" s="5"/>
      <c r="K5" s="163"/>
      <c r="L5" s="182"/>
      <c r="M5" s="152"/>
      <c r="N5" s="184"/>
      <c r="O5" s="168"/>
      <c r="P5" s="157"/>
      <c r="Q5" s="174"/>
      <c r="R5" s="7"/>
      <c r="S5" s="163"/>
      <c r="T5" s="182"/>
      <c r="U5" s="152"/>
      <c r="V5" s="184"/>
      <c r="W5" s="168"/>
      <c r="X5" s="157"/>
      <c r="Y5" s="174"/>
    </row>
    <row r="6" spans="1:25" ht="12" customHeight="1" thickBot="1">
      <c r="A6" s="9">
        <v>1</v>
      </c>
      <c r="B6" s="10">
        <v>2</v>
      </c>
      <c r="C6" s="11">
        <v>3</v>
      </c>
      <c r="D6" s="12">
        <v>4</v>
      </c>
      <c r="E6" s="13" t="s">
        <v>39</v>
      </c>
      <c r="F6" s="14">
        <v>6</v>
      </c>
      <c r="G6" s="123">
        <v>7</v>
      </c>
      <c r="H6" s="123">
        <v>8</v>
      </c>
      <c r="I6" s="15" t="s">
        <v>41</v>
      </c>
      <c r="J6" s="16"/>
      <c r="K6" s="17">
        <v>1</v>
      </c>
      <c r="L6" s="18">
        <v>2</v>
      </c>
      <c r="M6" s="13" t="s">
        <v>45</v>
      </c>
      <c r="N6" s="21">
        <v>4</v>
      </c>
      <c r="O6" s="136">
        <v>5</v>
      </c>
      <c r="P6" s="123">
        <v>6</v>
      </c>
      <c r="Q6" s="19" t="s">
        <v>46</v>
      </c>
      <c r="R6" s="20"/>
      <c r="S6" s="17">
        <v>1</v>
      </c>
      <c r="T6" s="12">
        <v>2</v>
      </c>
      <c r="U6" s="13" t="s">
        <v>45</v>
      </c>
      <c r="V6" s="21">
        <v>4</v>
      </c>
      <c r="W6" s="136">
        <v>5</v>
      </c>
      <c r="X6" s="123">
        <v>6</v>
      </c>
      <c r="Y6" s="19" t="s">
        <v>46</v>
      </c>
    </row>
    <row r="7" spans="1:25" ht="13.5" thickBot="1">
      <c r="A7" s="22"/>
      <c r="B7" s="23"/>
      <c r="C7" s="24"/>
      <c r="D7" s="25"/>
      <c r="E7" s="26"/>
      <c r="F7" s="27"/>
      <c r="G7" s="124"/>
      <c r="H7" s="124"/>
      <c r="I7" s="28"/>
      <c r="J7" s="29"/>
      <c r="K7" s="30"/>
      <c r="L7" s="31"/>
      <c r="M7" s="26"/>
      <c r="N7" s="135"/>
      <c r="O7" s="137"/>
      <c r="P7" s="128"/>
      <c r="Q7" s="32"/>
      <c r="R7" s="33"/>
      <c r="S7" s="34"/>
      <c r="T7" s="35"/>
      <c r="U7" s="36"/>
      <c r="V7" s="37"/>
      <c r="W7" s="37"/>
      <c r="X7" s="37"/>
      <c r="Y7" s="38"/>
    </row>
    <row r="8" spans="1:25" ht="19.5" customHeight="1">
      <c r="A8" s="39"/>
      <c r="B8" s="40" t="s">
        <v>9</v>
      </c>
      <c r="C8" s="41"/>
      <c r="D8" s="42"/>
      <c r="E8" s="43"/>
      <c r="F8" s="44"/>
      <c r="G8" s="125"/>
      <c r="H8" s="125"/>
      <c r="I8" s="45"/>
      <c r="J8" s="29"/>
      <c r="K8" s="46"/>
      <c r="L8" s="47"/>
      <c r="M8" s="43"/>
      <c r="N8" s="48"/>
      <c r="O8" s="138"/>
      <c r="P8" s="129"/>
      <c r="Q8" s="49"/>
      <c r="R8" s="33"/>
      <c r="S8" s="50"/>
      <c r="T8" s="51"/>
      <c r="U8" s="52"/>
      <c r="V8" s="53"/>
      <c r="W8" s="53"/>
      <c r="X8" s="148"/>
      <c r="Y8" s="49"/>
    </row>
    <row r="9" spans="1:25" ht="19.5" customHeight="1">
      <c r="A9" s="54" t="s">
        <v>10</v>
      </c>
      <c r="B9" s="55" t="s">
        <v>11</v>
      </c>
      <c r="C9" s="56">
        <f aca="true" t="shared" si="0" ref="C9:C19">+K9+S9</f>
        <v>26</v>
      </c>
      <c r="D9" s="57">
        <f aca="true" t="shared" si="1" ref="D9:D19">+L9+T9</f>
        <v>0</v>
      </c>
      <c r="E9" s="58">
        <f aca="true" t="shared" si="2" ref="E9:E19">SUM(C9:D9)</f>
        <v>26</v>
      </c>
      <c r="F9" s="27">
        <f>+N9+V9</f>
        <v>0</v>
      </c>
      <c r="G9" s="71">
        <f>+O9+W9</f>
        <v>0.5</v>
      </c>
      <c r="H9" s="27">
        <f>+P9+X9</f>
        <v>0</v>
      </c>
      <c r="I9" s="59">
        <f>SUM(E9:H9)</f>
        <v>26.5</v>
      </c>
      <c r="J9" s="60"/>
      <c r="K9" s="61">
        <v>15</v>
      </c>
      <c r="L9" s="62"/>
      <c r="M9" s="58">
        <f aca="true" t="shared" si="3" ref="M9:M19">SUM(K9:L9)</f>
        <v>15</v>
      </c>
      <c r="N9" s="73"/>
      <c r="O9" s="139"/>
      <c r="P9" s="131"/>
      <c r="Q9" s="64">
        <f>SUM(M9:P9)</f>
        <v>15</v>
      </c>
      <c r="R9" s="65"/>
      <c r="S9" s="66">
        <v>11</v>
      </c>
      <c r="T9" s="67"/>
      <c r="U9" s="68">
        <f aca="true" t="shared" si="4" ref="U9:U19">SUM(S9:T9)</f>
        <v>11</v>
      </c>
      <c r="V9" s="74"/>
      <c r="W9" s="74">
        <v>0.5</v>
      </c>
      <c r="X9" s="145"/>
      <c r="Y9" s="64">
        <f>SUM(U9:X9)</f>
        <v>11.5</v>
      </c>
    </row>
    <row r="10" spans="1:25" ht="19.5" customHeight="1">
      <c r="A10" s="70" t="s">
        <v>12</v>
      </c>
      <c r="B10" s="55" t="s">
        <v>13</v>
      </c>
      <c r="C10" s="56">
        <f t="shared" si="0"/>
        <v>16.5</v>
      </c>
      <c r="D10" s="88">
        <f t="shared" si="1"/>
        <v>13</v>
      </c>
      <c r="E10" s="58">
        <f t="shared" si="2"/>
        <v>29.5</v>
      </c>
      <c r="F10" s="71">
        <f aca="true" t="shared" si="5" ref="F10:F19">+N10+V10</f>
        <v>44</v>
      </c>
      <c r="G10" s="71">
        <f aca="true" t="shared" si="6" ref="G10:G19">+O10+W10</f>
        <v>4.5</v>
      </c>
      <c r="H10" s="71">
        <f aca="true" t="shared" si="7" ref="H10:H19">+P10+X10</f>
        <v>2</v>
      </c>
      <c r="I10" s="59">
        <f aca="true" t="shared" si="8" ref="I10:I19">SUM(E10:H10)</f>
        <v>80</v>
      </c>
      <c r="J10" s="60"/>
      <c r="K10" s="61">
        <v>10</v>
      </c>
      <c r="L10" s="62">
        <v>9</v>
      </c>
      <c r="M10" s="58">
        <f t="shared" si="3"/>
        <v>19</v>
      </c>
      <c r="N10" s="73">
        <v>22</v>
      </c>
      <c r="O10" s="140"/>
      <c r="P10" s="131">
        <v>1</v>
      </c>
      <c r="Q10" s="64">
        <f aca="true" t="shared" si="9" ref="Q10:Q19">SUM(M10:P10)</f>
        <v>42</v>
      </c>
      <c r="R10" s="65"/>
      <c r="S10" s="66">
        <v>6.5</v>
      </c>
      <c r="T10" s="67">
        <v>4</v>
      </c>
      <c r="U10" s="68">
        <f t="shared" si="4"/>
        <v>10.5</v>
      </c>
      <c r="V10" s="144">
        <f>18+4</f>
        <v>22</v>
      </c>
      <c r="W10" s="74">
        <f>1.5+3</f>
        <v>4.5</v>
      </c>
      <c r="X10" s="145">
        <v>1</v>
      </c>
      <c r="Y10" s="64">
        <f aca="true" t="shared" si="10" ref="Y10:Y19">SUM(U10:X10)</f>
        <v>38</v>
      </c>
    </row>
    <row r="11" spans="1:25" ht="19.5" customHeight="1">
      <c r="A11" s="70" t="s">
        <v>14</v>
      </c>
      <c r="B11" s="55" t="s">
        <v>15</v>
      </c>
      <c r="C11" s="56">
        <f t="shared" si="0"/>
        <v>25.5</v>
      </c>
      <c r="D11" s="57">
        <f t="shared" si="1"/>
        <v>0</v>
      </c>
      <c r="E11" s="58">
        <f t="shared" si="2"/>
        <v>25.5</v>
      </c>
      <c r="F11" s="27">
        <f t="shared" si="5"/>
        <v>0</v>
      </c>
      <c r="G11" s="71">
        <f t="shared" si="6"/>
        <v>1.5</v>
      </c>
      <c r="H11" s="71">
        <f t="shared" si="7"/>
        <v>1</v>
      </c>
      <c r="I11" s="59">
        <f t="shared" si="8"/>
        <v>28</v>
      </c>
      <c r="J11" s="60"/>
      <c r="K11" s="61">
        <v>15</v>
      </c>
      <c r="L11" s="72"/>
      <c r="M11" s="58">
        <f t="shared" si="3"/>
        <v>15</v>
      </c>
      <c r="N11" s="63"/>
      <c r="O11" s="139"/>
      <c r="P11" s="131"/>
      <c r="Q11" s="64">
        <f t="shared" si="9"/>
        <v>15</v>
      </c>
      <c r="R11" s="65"/>
      <c r="S11" s="66">
        <v>10.5</v>
      </c>
      <c r="T11" s="67"/>
      <c r="U11" s="68">
        <f t="shared" si="4"/>
        <v>10.5</v>
      </c>
      <c r="V11" s="69"/>
      <c r="W11" s="74">
        <v>1.5</v>
      </c>
      <c r="X11" s="145">
        <v>1</v>
      </c>
      <c r="Y11" s="64">
        <f t="shared" si="10"/>
        <v>13</v>
      </c>
    </row>
    <row r="12" spans="1:25" ht="19.5" customHeight="1">
      <c r="A12" s="70" t="s">
        <v>16</v>
      </c>
      <c r="B12" s="55" t="s">
        <v>17</v>
      </c>
      <c r="C12" s="56">
        <f t="shared" si="0"/>
        <v>23</v>
      </c>
      <c r="D12" s="57">
        <f t="shared" si="1"/>
        <v>0</v>
      </c>
      <c r="E12" s="58">
        <f t="shared" si="2"/>
        <v>23</v>
      </c>
      <c r="F12" s="27">
        <f t="shared" si="5"/>
        <v>0</v>
      </c>
      <c r="G12" s="71">
        <f t="shared" si="6"/>
        <v>0.5</v>
      </c>
      <c r="H12" s="71">
        <f t="shared" si="7"/>
        <v>1.5</v>
      </c>
      <c r="I12" s="59">
        <f t="shared" si="8"/>
        <v>25</v>
      </c>
      <c r="J12" s="60"/>
      <c r="K12" s="75">
        <v>13</v>
      </c>
      <c r="L12" s="62"/>
      <c r="M12" s="58">
        <f t="shared" si="3"/>
        <v>13</v>
      </c>
      <c r="N12" s="63"/>
      <c r="O12" s="139"/>
      <c r="P12" s="131">
        <v>0.5</v>
      </c>
      <c r="Q12" s="64">
        <f t="shared" si="9"/>
        <v>13.5</v>
      </c>
      <c r="R12" s="65"/>
      <c r="S12" s="76">
        <v>10</v>
      </c>
      <c r="T12" s="77"/>
      <c r="U12" s="68">
        <f t="shared" si="4"/>
        <v>10</v>
      </c>
      <c r="V12" s="69"/>
      <c r="W12" s="74">
        <v>0.5</v>
      </c>
      <c r="X12" s="145">
        <v>1</v>
      </c>
      <c r="Y12" s="64">
        <f t="shared" si="10"/>
        <v>11.5</v>
      </c>
    </row>
    <row r="13" spans="1:25" ht="19.5" customHeight="1">
      <c r="A13" s="70" t="s">
        <v>18</v>
      </c>
      <c r="B13" s="55" t="s">
        <v>19</v>
      </c>
      <c r="C13" s="56">
        <f t="shared" si="0"/>
        <v>45.5</v>
      </c>
      <c r="D13" s="57">
        <f t="shared" si="1"/>
        <v>0</v>
      </c>
      <c r="E13" s="58">
        <f t="shared" si="2"/>
        <v>45.5</v>
      </c>
      <c r="F13" s="27">
        <f t="shared" si="5"/>
        <v>0</v>
      </c>
      <c r="G13" s="71">
        <f t="shared" si="6"/>
        <v>3.5</v>
      </c>
      <c r="H13" s="71">
        <f t="shared" si="7"/>
        <v>1</v>
      </c>
      <c r="I13" s="59">
        <f t="shared" si="8"/>
        <v>50</v>
      </c>
      <c r="J13" s="60"/>
      <c r="K13" s="78">
        <v>25</v>
      </c>
      <c r="L13" s="79"/>
      <c r="M13" s="58">
        <f t="shared" si="3"/>
        <v>25</v>
      </c>
      <c r="N13" s="80"/>
      <c r="O13" s="141"/>
      <c r="P13" s="131">
        <v>1</v>
      </c>
      <c r="Q13" s="64">
        <f t="shared" si="9"/>
        <v>26</v>
      </c>
      <c r="R13" s="65"/>
      <c r="S13" s="81">
        <v>20.5</v>
      </c>
      <c r="T13" s="82"/>
      <c r="U13" s="68">
        <f t="shared" si="4"/>
        <v>20.5</v>
      </c>
      <c r="V13" s="83"/>
      <c r="W13" s="74">
        <v>3.5</v>
      </c>
      <c r="X13" s="149"/>
      <c r="Y13" s="64">
        <f t="shared" si="10"/>
        <v>24</v>
      </c>
    </row>
    <row r="14" spans="1:25" ht="19.5" customHeight="1">
      <c r="A14" s="70" t="s">
        <v>20</v>
      </c>
      <c r="B14" s="55" t="s">
        <v>21</v>
      </c>
      <c r="C14" s="56">
        <f t="shared" si="0"/>
        <v>22</v>
      </c>
      <c r="D14" s="57">
        <f t="shared" si="1"/>
        <v>0</v>
      </c>
      <c r="E14" s="58">
        <f t="shared" si="2"/>
        <v>22</v>
      </c>
      <c r="F14" s="27">
        <f t="shared" si="5"/>
        <v>0</v>
      </c>
      <c r="G14" s="71">
        <f t="shared" si="6"/>
        <v>3</v>
      </c>
      <c r="H14" s="71">
        <f t="shared" si="7"/>
        <v>1</v>
      </c>
      <c r="I14" s="59">
        <f t="shared" si="8"/>
        <v>26</v>
      </c>
      <c r="J14" s="60"/>
      <c r="K14" s="84">
        <v>13</v>
      </c>
      <c r="L14" s="72"/>
      <c r="M14" s="58">
        <f t="shared" si="3"/>
        <v>13</v>
      </c>
      <c r="N14" s="63"/>
      <c r="O14" s="139"/>
      <c r="P14" s="130"/>
      <c r="Q14" s="64">
        <f t="shared" si="9"/>
        <v>13</v>
      </c>
      <c r="R14" s="65"/>
      <c r="S14" s="85">
        <v>9</v>
      </c>
      <c r="T14" s="86"/>
      <c r="U14" s="68">
        <f t="shared" si="4"/>
        <v>9</v>
      </c>
      <c r="V14" s="69"/>
      <c r="W14" s="74">
        <v>3</v>
      </c>
      <c r="X14" s="145">
        <v>1</v>
      </c>
      <c r="Y14" s="64">
        <f t="shared" si="10"/>
        <v>13</v>
      </c>
    </row>
    <row r="15" spans="1:25" ht="19.5" customHeight="1">
      <c r="A15" s="70" t="s">
        <v>22</v>
      </c>
      <c r="B15" s="55" t="s">
        <v>23</v>
      </c>
      <c r="C15" s="56">
        <f t="shared" si="0"/>
        <v>23.5</v>
      </c>
      <c r="D15" s="57">
        <f t="shared" si="1"/>
        <v>0</v>
      </c>
      <c r="E15" s="58">
        <f t="shared" si="2"/>
        <v>23.5</v>
      </c>
      <c r="F15" s="27">
        <f t="shared" si="5"/>
        <v>0</v>
      </c>
      <c r="G15" s="71">
        <f t="shared" si="6"/>
        <v>1</v>
      </c>
      <c r="H15" s="27">
        <f t="shared" si="7"/>
        <v>0</v>
      </c>
      <c r="I15" s="59">
        <f t="shared" si="8"/>
        <v>24.5</v>
      </c>
      <c r="J15" s="60"/>
      <c r="K15" s="61">
        <v>13</v>
      </c>
      <c r="L15" s="72"/>
      <c r="M15" s="58">
        <f t="shared" si="3"/>
        <v>13</v>
      </c>
      <c r="N15" s="63"/>
      <c r="O15" s="139"/>
      <c r="P15" s="130"/>
      <c r="Q15" s="64">
        <f t="shared" si="9"/>
        <v>13</v>
      </c>
      <c r="R15" s="65"/>
      <c r="S15" s="66">
        <v>10.5</v>
      </c>
      <c r="T15" s="67"/>
      <c r="U15" s="68">
        <f t="shared" si="4"/>
        <v>10.5</v>
      </c>
      <c r="V15" s="69"/>
      <c r="W15" s="74">
        <v>1</v>
      </c>
      <c r="X15" s="146"/>
      <c r="Y15" s="64">
        <f t="shared" si="10"/>
        <v>11.5</v>
      </c>
    </row>
    <row r="16" spans="1:25" ht="19.5" customHeight="1">
      <c r="A16" s="70" t="s">
        <v>24</v>
      </c>
      <c r="B16" s="55" t="s">
        <v>25</v>
      </c>
      <c r="C16" s="56">
        <f t="shared" si="0"/>
        <v>47</v>
      </c>
      <c r="D16" s="57">
        <f t="shared" si="1"/>
        <v>0</v>
      </c>
      <c r="E16" s="58">
        <f t="shared" si="2"/>
        <v>47</v>
      </c>
      <c r="F16" s="27">
        <f t="shared" si="5"/>
        <v>0</v>
      </c>
      <c r="G16" s="71">
        <f t="shared" si="6"/>
        <v>3.5</v>
      </c>
      <c r="H16" s="71">
        <f t="shared" si="7"/>
        <v>1</v>
      </c>
      <c r="I16" s="59">
        <f t="shared" si="8"/>
        <v>51.5</v>
      </c>
      <c r="J16" s="60"/>
      <c r="K16" s="61">
        <v>26</v>
      </c>
      <c r="L16" s="72"/>
      <c r="M16" s="58">
        <f t="shared" si="3"/>
        <v>26</v>
      </c>
      <c r="N16" s="73"/>
      <c r="O16" s="140"/>
      <c r="P16" s="131"/>
      <c r="Q16" s="64">
        <f t="shared" si="9"/>
        <v>26</v>
      </c>
      <c r="R16" s="65"/>
      <c r="S16" s="66">
        <v>21</v>
      </c>
      <c r="T16" s="67"/>
      <c r="U16" s="68">
        <f t="shared" si="4"/>
        <v>21</v>
      </c>
      <c r="V16" s="69"/>
      <c r="W16" s="74">
        <v>3.5</v>
      </c>
      <c r="X16" s="145">
        <v>1</v>
      </c>
      <c r="Y16" s="64">
        <f t="shared" si="10"/>
        <v>25.5</v>
      </c>
    </row>
    <row r="17" spans="1:25" ht="19.5" customHeight="1">
      <c r="A17" s="70" t="s">
        <v>26</v>
      </c>
      <c r="B17" s="55" t="s">
        <v>27</v>
      </c>
      <c r="C17" s="56">
        <f t="shared" si="0"/>
        <v>22.5</v>
      </c>
      <c r="D17" s="57">
        <f t="shared" si="1"/>
        <v>0</v>
      </c>
      <c r="E17" s="58">
        <f t="shared" si="2"/>
        <v>22.5</v>
      </c>
      <c r="F17" s="27">
        <f t="shared" si="5"/>
        <v>0</v>
      </c>
      <c r="G17" s="71">
        <f t="shared" si="6"/>
        <v>1</v>
      </c>
      <c r="H17" s="71">
        <f t="shared" si="7"/>
        <v>2</v>
      </c>
      <c r="I17" s="59">
        <f t="shared" si="8"/>
        <v>25.5</v>
      </c>
      <c r="J17" s="60"/>
      <c r="K17" s="61">
        <v>13</v>
      </c>
      <c r="L17" s="62"/>
      <c r="M17" s="58">
        <f t="shared" si="3"/>
        <v>13</v>
      </c>
      <c r="N17" s="63"/>
      <c r="O17" s="139"/>
      <c r="P17" s="131">
        <v>1</v>
      </c>
      <c r="Q17" s="64">
        <f t="shared" si="9"/>
        <v>14</v>
      </c>
      <c r="R17" s="65"/>
      <c r="S17" s="66">
        <v>9.5</v>
      </c>
      <c r="T17" s="67"/>
      <c r="U17" s="68">
        <f t="shared" si="4"/>
        <v>9.5</v>
      </c>
      <c r="V17" s="69"/>
      <c r="W17" s="74">
        <v>1</v>
      </c>
      <c r="X17" s="145">
        <v>1</v>
      </c>
      <c r="Y17" s="64">
        <f t="shared" si="10"/>
        <v>11.5</v>
      </c>
    </row>
    <row r="18" spans="1:25" ht="19.5" customHeight="1">
      <c r="A18" s="70" t="s">
        <v>28</v>
      </c>
      <c r="B18" s="55" t="s">
        <v>29</v>
      </c>
      <c r="C18" s="56">
        <f t="shared" si="0"/>
        <v>27.5</v>
      </c>
      <c r="D18" s="57">
        <f t="shared" si="1"/>
        <v>0</v>
      </c>
      <c r="E18" s="58">
        <f t="shared" si="2"/>
        <v>27.5</v>
      </c>
      <c r="F18" s="27">
        <f t="shared" si="5"/>
        <v>0</v>
      </c>
      <c r="G18" s="27">
        <f t="shared" si="6"/>
        <v>0</v>
      </c>
      <c r="H18" s="71">
        <f t="shared" si="7"/>
        <v>1.5</v>
      </c>
      <c r="I18" s="59">
        <f t="shared" si="8"/>
        <v>29</v>
      </c>
      <c r="J18" s="60"/>
      <c r="K18" s="61">
        <v>15</v>
      </c>
      <c r="L18" s="87"/>
      <c r="M18" s="58">
        <f t="shared" si="3"/>
        <v>15</v>
      </c>
      <c r="N18" s="63"/>
      <c r="O18" s="139"/>
      <c r="P18" s="131">
        <v>0.5</v>
      </c>
      <c r="Q18" s="64">
        <f t="shared" si="9"/>
        <v>15.5</v>
      </c>
      <c r="R18" s="65"/>
      <c r="S18" s="66">
        <v>12.5</v>
      </c>
      <c r="T18" s="67"/>
      <c r="U18" s="68">
        <f t="shared" si="4"/>
        <v>12.5</v>
      </c>
      <c r="V18" s="69"/>
      <c r="W18" s="69">
        <v>0</v>
      </c>
      <c r="X18" s="145">
        <v>1</v>
      </c>
      <c r="Y18" s="64">
        <f t="shared" si="10"/>
        <v>13.5</v>
      </c>
    </row>
    <row r="19" spans="1:25" ht="19.5" customHeight="1">
      <c r="A19" s="70" t="s">
        <v>30</v>
      </c>
      <c r="B19" s="55" t="s">
        <v>31</v>
      </c>
      <c r="C19" s="56">
        <f t="shared" si="0"/>
        <v>39.5</v>
      </c>
      <c r="D19" s="57">
        <f t="shared" si="1"/>
        <v>0</v>
      </c>
      <c r="E19" s="58">
        <f t="shared" si="2"/>
        <v>39.5</v>
      </c>
      <c r="F19" s="27">
        <f t="shared" si="5"/>
        <v>0</v>
      </c>
      <c r="G19" s="71">
        <f t="shared" si="6"/>
        <v>1</v>
      </c>
      <c r="H19" s="27">
        <f t="shared" si="7"/>
        <v>0</v>
      </c>
      <c r="I19" s="59">
        <f t="shared" si="8"/>
        <v>40.5</v>
      </c>
      <c r="J19" s="60"/>
      <c r="K19" s="61">
        <v>21.5</v>
      </c>
      <c r="L19" s="89"/>
      <c r="M19" s="58">
        <f t="shared" si="3"/>
        <v>21.5</v>
      </c>
      <c r="N19" s="80"/>
      <c r="O19" s="141"/>
      <c r="P19" s="132"/>
      <c r="Q19" s="64">
        <f t="shared" si="9"/>
        <v>21.5</v>
      </c>
      <c r="R19" s="65"/>
      <c r="S19" s="66">
        <v>18</v>
      </c>
      <c r="T19" s="67"/>
      <c r="U19" s="68">
        <f t="shared" si="4"/>
        <v>18</v>
      </c>
      <c r="V19" s="83"/>
      <c r="W19" s="74">
        <v>1</v>
      </c>
      <c r="X19" s="149"/>
      <c r="Y19" s="64">
        <f t="shared" si="10"/>
        <v>19</v>
      </c>
    </row>
    <row r="20" spans="1:25" ht="19.5" customHeight="1" thickBot="1">
      <c r="A20" s="90"/>
      <c r="B20" s="91"/>
      <c r="C20" s="92"/>
      <c r="D20" s="93"/>
      <c r="E20" s="94"/>
      <c r="F20" s="95"/>
      <c r="G20" s="126"/>
      <c r="H20" s="126"/>
      <c r="I20" s="96"/>
      <c r="J20" s="97"/>
      <c r="K20" s="30"/>
      <c r="L20" s="98"/>
      <c r="M20" s="94"/>
      <c r="N20" s="99"/>
      <c r="O20" s="142"/>
      <c r="P20" s="133"/>
      <c r="Q20" s="100"/>
      <c r="R20" s="101"/>
      <c r="S20" s="34"/>
      <c r="T20" s="35"/>
      <c r="U20" s="102"/>
      <c r="V20" s="37"/>
      <c r="W20" s="147"/>
      <c r="X20" s="147"/>
      <c r="Y20" s="100"/>
    </row>
    <row r="21" spans="1:25" ht="19.5" customHeight="1" thickBot="1">
      <c r="A21" s="103"/>
      <c r="B21" s="104" t="s">
        <v>32</v>
      </c>
      <c r="C21" s="105">
        <f>SUM(C9:C20)</f>
        <v>318.5</v>
      </c>
      <c r="D21" s="106">
        <f>SUM(D9:D19)</f>
        <v>13</v>
      </c>
      <c r="E21" s="107">
        <f>SUM(E9:E20)</f>
        <v>331.5</v>
      </c>
      <c r="F21" s="108">
        <f>SUM(F9:F20)</f>
        <v>44</v>
      </c>
      <c r="G21" s="127">
        <f>SUM(G9:G20)</f>
        <v>20</v>
      </c>
      <c r="H21" s="127">
        <f>SUM(H9:H19)</f>
        <v>11</v>
      </c>
      <c r="I21" s="109">
        <f>SUM(I9:I20)</f>
        <v>406.5</v>
      </c>
      <c r="J21" s="110"/>
      <c r="K21" s="111">
        <f>SUM(K9:K20)</f>
        <v>179.5</v>
      </c>
      <c r="L21" s="112">
        <f>SUM(L9:L20)</f>
        <v>9</v>
      </c>
      <c r="M21" s="107">
        <f>SUM(M9:M19)</f>
        <v>188.5</v>
      </c>
      <c r="N21" s="113">
        <f>SUM(N9:N19)</f>
        <v>22</v>
      </c>
      <c r="O21" s="143">
        <f>SUM(O9:O19)</f>
        <v>0</v>
      </c>
      <c r="P21" s="134">
        <f>SUM(P9:P19)</f>
        <v>4</v>
      </c>
      <c r="Q21" s="109">
        <f>SUM(Q9:Q20)</f>
        <v>214.5</v>
      </c>
      <c r="R21" s="114"/>
      <c r="S21" s="115">
        <f>SUM(S9:S20)</f>
        <v>139</v>
      </c>
      <c r="T21" s="116">
        <f>SUM(T9:T20)</f>
        <v>4</v>
      </c>
      <c r="U21" s="117">
        <f>SUM(U9:U19)</f>
        <v>143</v>
      </c>
      <c r="V21" s="108">
        <f>SUM(V9:V20)</f>
        <v>22</v>
      </c>
      <c r="W21" s="108">
        <f>SUM(W9:W20)</f>
        <v>20</v>
      </c>
      <c r="X21" s="108">
        <f>SUM(X9:X20)</f>
        <v>7</v>
      </c>
      <c r="Y21" s="109">
        <f>SUM(Y9:Y20)</f>
        <v>192</v>
      </c>
    </row>
    <row r="22" spans="1:26" ht="12.75">
      <c r="A22" s="118"/>
      <c r="C22" s="119"/>
      <c r="D22" s="119"/>
      <c r="E22" s="119"/>
      <c r="F22" s="119"/>
      <c r="G22" s="119"/>
      <c r="H22" s="119"/>
      <c r="I22" s="119"/>
      <c r="J22" s="119"/>
      <c r="K22" s="118"/>
      <c r="L22" s="119"/>
      <c r="M22" s="119"/>
      <c r="N22" s="118"/>
      <c r="O22" s="118"/>
      <c r="P22" s="119">
        <f>+N21+O21+P21</f>
        <v>26</v>
      </c>
      <c r="Q22" s="118"/>
      <c r="R22" s="118"/>
      <c r="S22" s="118"/>
      <c r="T22" s="119"/>
      <c r="U22" s="118"/>
      <c r="V22" s="118"/>
      <c r="W22" s="118"/>
      <c r="X22" s="119">
        <f>+V21+W21+X21</f>
        <v>49</v>
      </c>
      <c r="Y22" s="120"/>
      <c r="Z22" s="118"/>
    </row>
    <row r="23" spans="1:26" ht="12.75">
      <c r="A23" s="118"/>
      <c r="B23" s="118"/>
      <c r="C23" s="118"/>
      <c r="D23" s="119"/>
      <c r="E23" s="118"/>
      <c r="F23" s="119"/>
      <c r="G23" s="119"/>
      <c r="H23" s="119">
        <f>+F21+G21+H21</f>
        <v>75</v>
      </c>
      <c r="I23" s="119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</row>
    <row r="24" ht="12.75">
      <c r="E24" s="121"/>
    </row>
    <row r="25" spans="6:8" ht="12.75">
      <c r="F25" s="121"/>
      <c r="G25" s="121"/>
      <c r="H25" s="121"/>
    </row>
  </sheetData>
  <mergeCells count="26">
    <mergeCell ref="V3:X3"/>
    <mergeCell ref="X4:X5"/>
    <mergeCell ref="D4:D5"/>
    <mergeCell ref="F4:F5"/>
    <mergeCell ref="M3:M5"/>
    <mergeCell ref="N4:N5"/>
    <mergeCell ref="F3:H3"/>
    <mergeCell ref="G4:G5"/>
    <mergeCell ref="H4:H5"/>
    <mergeCell ref="V4:V5"/>
    <mergeCell ref="W4:W5"/>
    <mergeCell ref="A3:A5"/>
    <mergeCell ref="K3:K5"/>
    <mergeCell ref="Y3:Y5"/>
    <mergeCell ref="B3:B5"/>
    <mergeCell ref="I3:I5"/>
    <mergeCell ref="T4:T5"/>
    <mergeCell ref="Q3:Q5"/>
    <mergeCell ref="L4:L5"/>
    <mergeCell ref="O4:O5"/>
    <mergeCell ref="U3:U5"/>
    <mergeCell ref="N3:P3"/>
    <mergeCell ref="P4:P5"/>
    <mergeCell ref="C3:C5"/>
    <mergeCell ref="S3:S5"/>
    <mergeCell ref="E3:E5"/>
  </mergeCells>
  <printOptions horizontalCentered="1"/>
  <pageMargins left="0.31496062992125984" right="0.5118110236220472" top="0.6692913385826772" bottom="0.2755905511811024" header="0.2362204724409449" footer="0.11811023622047245"/>
  <pageSetup horizontalDpi="300" verticalDpi="300" orientation="portrait" paperSize="9" scale="95" r:id="rId1"/>
  <headerFooter alignWithMargins="0">
    <oddHeader>&amp;R2.sz. határozati javaslat mellékletei</oddHeader>
    <oddFooter>&amp;L&amp;D/&amp;T&amp;R&amp;F</oddFooter>
  </headerFooter>
  <colBreaks count="2" manualBreakCount="2">
    <brk id="9" max="63" man="1"/>
    <brk id="17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hajdui</dc:creator>
  <cp:keywords/>
  <dc:description/>
  <cp:lastModifiedBy>racze</cp:lastModifiedBy>
  <cp:lastPrinted>2013-06-18T09:54:35Z</cp:lastPrinted>
  <dcterms:created xsi:type="dcterms:W3CDTF">2013-06-14T10:22:32Z</dcterms:created>
  <dcterms:modified xsi:type="dcterms:W3CDTF">2013-06-18T09:54:37Z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